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Jiazheng.Li\AppData\Local\Microsoft\Windows\INetCache\Content.Outlook\T7HKYRXW\"/>
    </mc:Choice>
  </mc:AlternateContent>
  <xr:revisionPtr revIDLastSave="0" documentId="13_ncr:1_{E32D3116-1466-4943-AA1A-689961AAE834}" xr6:coauthVersionLast="47" xr6:coauthVersionMax="47" xr10:uidLastSave="{00000000-0000-0000-0000-000000000000}"/>
  <workbookProtection workbookAlgorithmName="SHA-512" workbookHashValue="CK6VXwcRCTpYuY8pNgTt2YKp3NN57OHfUgbM8h9AWpl7bFsjXUfxFe99Enc4RmAAcbyhGieywiXoc9c77oQD+g==" workbookSaltValue="AMwpv7cYke/wjVyLEJNutg==" workbookSpinCount="100000" lockStructure="1"/>
  <bookViews>
    <workbookView xWindow="-110" yWindow="-110" windowWidth="19420" windowHeight="11500" xr2:uid="{00000000-000D-0000-FFFF-FFFF00000000}"/>
  </bookViews>
  <sheets>
    <sheet name="Instructions" sheetId="21" r:id="rId1"/>
    <sheet name="Risk" sheetId="1" r:id="rId2"/>
    <sheet name="CAS Index" sheetId="4" r:id="rId3"/>
    <sheet name="Vector" sheetId="5" state="hidden" r:id="rId4"/>
    <sheet name="Annual" sheetId="17" state="hidden" r:id="rId5"/>
    <sheet name="Hour" sheetId="18"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A38" i="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37" i="1"/>
  <c r="A36" i="1"/>
  <c r="G286" i="1" l="1"/>
  <c r="G82" i="1"/>
  <c r="G75" i="1"/>
  <c r="G255" i="1"/>
  <c r="L255" i="1" s="1"/>
  <c r="M255" i="1" s="1"/>
  <c r="L75" i="1" l="1"/>
  <c r="M75" i="1" s="1"/>
  <c r="I75" i="1"/>
  <c r="J75" i="1" s="1"/>
  <c r="I82" i="1"/>
  <c r="J82" i="1" s="1"/>
  <c r="L82" i="1"/>
  <c r="M82" i="1" s="1"/>
  <c r="I255" i="1"/>
  <c r="J255" i="1" s="1"/>
  <c r="G266" i="1"/>
  <c r="K17" i="1"/>
  <c r="O255" i="1" l="1"/>
  <c r="Q255" i="1" s="1"/>
  <c r="R255" i="1" s="1"/>
  <c r="O82" i="1"/>
  <c r="Q82" i="1" s="1"/>
  <c r="R82" i="1" s="1"/>
  <c r="O75" i="1"/>
  <c r="Q75" i="1" s="1"/>
  <c r="R75" i="1" s="1"/>
  <c r="O246" i="1"/>
  <c r="O233" i="1" l="1"/>
  <c r="O121" i="1"/>
  <c r="O206" i="1"/>
  <c r="O94" i="1"/>
  <c r="O175" i="1"/>
  <c r="O64" i="1"/>
  <c r="O272" i="1"/>
  <c r="O116" i="1"/>
  <c r="O88" i="1"/>
  <c r="O52" i="1"/>
  <c r="O228" i="1"/>
  <c r="O201" i="1"/>
  <c r="O159" i="1"/>
  <c r="O264" i="1"/>
  <c r="O137" i="1"/>
  <c r="O111" i="1"/>
  <c r="O76" i="1"/>
  <c r="O47" i="1"/>
  <c r="O222" i="1"/>
  <c r="O189" i="1"/>
  <c r="O151" i="1"/>
  <c r="O254" i="1"/>
  <c r="O132" i="1"/>
  <c r="O99" i="1"/>
  <c r="O69" i="1"/>
  <c r="O42" i="1"/>
  <c r="O212" i="1"/>
  <c r="O182" i="1"/>
  <c r="O141" i="1"/>
  <c r="O127" i="1"/>
  <c r="O104" i="1"/>
  <c r="O81" i="1"/>
  <c r="O58" i="1"/>
  <c r="O140" i="1"/>
  <c r="O217" i="1"/>
  <c r="O195" i="1"/>
  <c r="O167" i="1"/>
  <c r="O281" i="1"/>
  <c r="O280" i="1"/>
  <c r="O186" i="1"/>
  <c r="O86" i="1"/>
  <c r="O243" i="1"/>
  <c r="O247" i="1"/>
  <c r="Q247" i="1" s="1"/>
  <c r="O251" i="1"/>
  <c r="O256" i="1"/>
  <c r="O261" i="1"/>
  <c r="O265" i="1"/>
  <c r="O269" i="1"/>
  <c r="O273" i="1"/>
  <c r="O277" i="1"/>
  <c r="O282" i="1"/>
  <c r="O286" i="1"/>
  <c r="O142" i="1"/>
  <c r="O148" i="1"/>
  <c r="O152" i="1"/>
  <c r="O156" i="1"/>
  <c r="O160" i="1"/>
  <c r="O164" i="1"/>
  <c r="O168" i="1"/>
  <c r="O172" i="1"/>
  <c r="O176" i="1"/>
  <c r="O180" i="1"/>
  <c r="O184" i="1"/>
  <c r="O190" i="1"/>
  <c r="O194" i="1"/>
  <c r="O199" i="1"/>
  <c r="O203" i="1"/>
  <c r="O207" i="1"/>
  <c r="O211" i="1"/>
  <c r="O215" i="1"/>
  <c r="O219" i="1"/>
  <c r="O223" i="1"/>
  <c r="O227" i="1"/>
  <c r="O231" i="1"/>
  <c r="O235" i="1"/>
  <c r="O139" i="1"/>
  <c r="O41" i="1"/>
  <c r="O45" i="1"/>
  <c r="O49" i="1"/>
  <c r="O53" i="1"/>
  <c r="O57" i="1"/>
  <c r="O62" i="1"/>
  <c r="O66" i="1"/>
  <c r="O70" i="1"/>
  <c r="O74" i="1"/>
  <c r="O79" i="1"/>
  <c r="O84" i="1"/>
  <c r="O89" i="1"/>
  <c r="O93" i="1"/>
  <c r="O97" i="1"/>
  <c r="O101" i="1"/>
  <c r="O105" i="1"/>
  <c r="O109" i="1"/>
  <c r="O114" i="1"/>
  <c r="O118" i="1"/>
  <c r="O122" i="1"/>
  <c r="O126" i="1"/>
  <c r="O130" i="1"/>
  <c r="O134" i="1"/>
  <c r="O36" i="1"/>
  <c r="O259" i="1"/>
  <c r="O143" i="1"/>
  <c r="O59" i="1"/>
  <c r="O244" i="1"/>
  <c r="O248" i="1"/>
  <c r="O252" i="1"/>
  <c r="O257" i="1"/>
  <c r="O262" i="1"/>
  <c r="O266" i="1"/>
  <c r="O270" i="1"/>
  <c r="O274" i="1"/>
  <c r="O278" i="1"/>
  <c r="O283" i="1"/>
  <c r="O241" i="1"/>
  <c r="O144" i="1"/>
  <c r="O149" i="1"/>
  <c r="O153" i="1"/>
  <c r="O157" i="1"/>
  <c r="O161" i="1"/>
  <c r="O165" i="1"/>
  <c r="O169" i="1"/>
  <c r="O173" i="1"/>
  <c r="O177" i="1"/>
  <c r="O136" i="1"/>
  <c r="O131" i="1"/>
  <c r="O125" i="1"/>
  <c r="O120" i="1"/>
  <c r="O115" i="1"/>
  <c r="O108" i="1"/>
  <c r="O103" i="1"/>
  <c r="O98" i="1"/>
  <c r="O92" i="1"/>
  <c r="O87" i="1"/>
  <c r="O80" i="1"/>
  <c r="O73" i="1"/>
  <c r="O68" i="1"/>
  <c r="O63" i="1"/>
  <c r="O56" i="1"/>
  <c r="O51" i="1"/>
  <c r="O46" i="1"/>
  <c r="O40" i="1"/>
  <c r="O237" i="1"/>
  <c r="O232" i="1"/>
  <c r="O226" i="1"/>
  <c r="O221" i="1"/>
  <c r="O216" i="1"/>
  <c r="O210" i="1"/>
  <c r="O205" i="1"/>
  <c r="O200" i="1"/>
  <c r="O193" i="1"/>
  <c r="O187" i="1"/>
  <c r="O181" i="1"/>
  <c r="O174" i="1"/>
  <c r="O166" i="1"/>
  <c r="O158" i="1"/>
  <c r="O150" i="1"/>
  <c r="O240" i="1"/>
  <c r="O279" i="1"/>
  <c r="O271" i="1"/>
  <c r="O263" i="1"/>
  <c r="O253" i="1"/>
  <c r="O245" i="1"/>
  <c r="O145" i="1"/>
  <c r="O135" i="1"/>
  <c r="O129" i="1"/>
  <c r="O124" i="1"/>
  <c r="O119" i="1"/>
  <c r="O113" i="1"/>
  <c r="O107" i="1"/>
  <c r="O102" i="1"/>
  <c r="O96" i="1"/>
  <c r="O91" i="1"/>
  <c r="O85" i="1"/>
  <c r="O78" i="1"/>
  <c r="O72" i="1"/>
  <c r="O67" i="1"/>
  <c r="O61" i="1"/>
  <c r="O55" i="1"/>
  <c r="O50" i="1"/>
  <c r="O44" i="1"/>
  <c r="O39" i="1"/>
  <c r="O236" i="1"/>
  <c r="O230" i="1"/>
  <c r="O225" i="1"/>
  <c r="O220" i="1"/>
  <c r="O214" i="1"/>
  <c r="O209" i="1"/>
  <c r="O204" i="1"/>
  <c r="O198" i="1"/>
  <c r="O192" i="1"/>
  <c r="O185" i="1"/>
  <c r="O179" i="1"/>
  <c r="O171" i="1"/>
  <c r="O163" i="1"/>
  <c r="O155" i="1"/>
  <c r="O147" i="1"/>
  <c r="O285" i="1"/>
  <c r="O276" i="1"/>
  <c r="O268" i="1"/>
  <c r="O260" i="1"/>
  <c r="O250" i="1"/>
  <c r="O242" i="1"/>
  <c r="O188" i="1"/>
  <c r="O35" i="1"/>
  <c r="O133" i="1"/>
  <c r="O128" i="1"/>
  <c r="O123" i="1"/>
  <c r="O117" i="1"/>
  <c r="O112" i="1"/>
  <c r="O106" i="1"/>
  <c r="O100" i="1"/>
  <c r="O95" i="1"/>
  <c r="O90" i="1"/>
  <c r="O83" i="1"/>
  <c r="O77" i="1"/>
  <c r="O71" i="1"/>
  <c r="O65" i="1"/>
  <c r="O60" i="1"/>
  <c r="O54" i="1"/>
  <c r="O48" i="1"/>
  <c r="O43" i="1"/>
  <c r="O38" i="1"/>
  <c r="O234" i="1"/>
  <c r="O229" i="1"/>
  <c r="O224" i="1"/>
  <c r="O218" i="1"/>
  <c r="O213" i="1"/>
  <c r="O208" i="1"/>
  <c r="O202" i="1"/>
  <c r="O196" i="1"/>
  <c r="O191" i="1"/>
  <c r="O183" i="1"/>
  <c r="O178" i="1"/>
  <c r="O170" i="1"/>
  <c r="O162" i="1"/>
  <c r="O154" i="1"/>
  <c r="O146" i="1"/>
  <c r="O284" i="1"/>
  <c r="O275" i="1"/>
  <c r="O267" i="1"/>
  <c r="O258" i="1"/>
  <c r="O249" i="1"/>
  <c r="O37" i="1"/>
  <c r="O197" i="1"/>
  <c r="Q35" i="1" l="1"/>
  <c r="G279" i="1" l="1"/>
  <c r="L279" i="1" s="1"/>
  <c r="M279" i="1" s="1"/>
  <c r="I279" i="1" l="1"/>
  <c r="J279" i="1" s="1"/>
  <c r="Q279" i="1"/>
  <c r="R279" i="1" s="1"/>
  <c r="Q280" i="1" l="1"/>
  <c r="R280" i="1" s="1"/>
  <c r="G72" i="1"/>
  <c r="G190" i="1"/>
  <c r="G73" i="1"/>
  <c r="G114" i="1"/>
  <c r="G78" i="1"/>
  <c r="G280" i="1"/>
  <c r="G261" i="1"/>
  <c r="G142" i="1"/>
  <c r="R35" i="1"/>
  <c r="Q261" i="1"/>
  <c r="R261" i="1" s="1"/>
  <c r="Q190" i="1"/>
  <c r="R190" i="1" s="1"/>
  <c r="Q73" i="1"/>
  <c r="R73" i="1" s="1"/>
  <c r="Q114" i="1"/>
  <c r="R114" i="1" s="1"/>
  <c r="Q78" i="1"/>
  <c r="R78" i="1" s="1"/>
  <c r="Q142" i="1"/>
  <c r="R142" i="1" s="1"/>
  <c r="Q72" i="1"/>
  <c r="R72" i="1" s="1"/>
  <c r="Q243" i="1"/>
  <c r="R243" i="1" s="1"/>
  <c r="G272" i="1"/>
  <c r="G35" i="1"/>
  <c r="I35" i="1" s="1"/>
  <c r="J35" i="1" s="1"/>
  <c r="G126" i="1"/>
  <c r="L126" i="1" s="1"/>
  <c r="M126" i="1" s="1"/>
  <c r="G83" i="1"/>
  <c r="G139" i="1"/>
  <c r="L139" i="1" s="1"/>
  <c r="M139" i="1" s="1"/>
  <c r="G191" i="1"/>
  <c r="L191" i="1" s="1"/>
  <c r="M191" i="1" s="1"/>
  <c r="G116" i="1"/>
  <c r="G67" i="1"/>
  <c r="L67" i="1" s="1"/>
  <c r="M67" i="1" s="1"/>
  <c r="G227" i="1"/>
  <c r="L227" i="1" s="1"/>
  <c r="M227" i="1" s="1"/>
  <c r="G174" i="1"/>
  <c r="G104" i="1"/>
  <c r="L104" i="1" s="1"/>
  <c r="M104" i="1" s="1"/>
  <c r="G56" i="1"/>
  <c r="L56" i="1" s="1"/>
  <c r="M56" i="1" s="1"/>
  <c r="G217" i="1"/>
  <c r="G158" i="1"/>
  <c r="G137" i="1"/>
  <c r="G93" i="1"/>
  <c r="L93" i="1" s="1"/>
  <c r="M93" i="1" s="1"/>
  <c r="G46" i="1"/>
  <c r="G206" i="1"/>
  <c r="G243" i="1"/>
  <c r="G247" i="1"/>
  <c r="L247" i="1" s="1"/>
  <c r="M247" i="1" s="1"/>
  <c r="G251" i="1"/>
  <c r="L251" i="1" s="1"/>
  <c r="M251" i="1" s="1"/>
  <c r="G256" i="1"/>
  <c r="L256" i="1" s="1"/>
  <c r="M256" i="1" s="1"/>
  <c r="G260" i="1"/>
  <c r="G265" i="1"/>
  <c r="L265" i="1" s="1"/>
  <c r="M265" i="1" s="1"/>
  <c r="G269" i="1"/>
  <c r="L269" i="1" s="1"/>
  <c r="M269" i="1" s="1"/>
  <c r="G273" i="1"/>
  <c r="L273" i="1" s="1"/>
  <c r="M273" i="1" s="1"/>
  <c r="G277" i="1"/>
  <c r="G283" i="1"/>
  <c r="L283" i="1" s="1"/>
  <c r="M283" i="1" s="1"/>
  <c r="G240" i="1"/>
  <c r="G143" i="1"/>
  <c r="G147" i="1"/>
  <c r="G151" i="1"/>
  <c r="L151" i="1" s="1"/>
  <c r="M151" i="1" s="1"/>
  <c r="G155" i="1"/>
  <c r="L155" i="1" s="1"/>
  <c r="M155" i="1" s="1"/>
  <c r="G159" i="1"/>
  <c r="G163" i="1"/>
  <c r="G167" i="1"/>
  <c r="L167" i="1" s="1"/>
  <c r="M167" i="1" s="1"/>
  <c r="G171" i="1"/>
  <c r="L171" i="1" s="1"/>
  <c r="M171" i="1" s="1"/>
  <c r="G175" i="1"/>
  <c r="G179" i="1"/>
  <c r="G183" i="1"/>
  <c r="L183" i="1" s="1"/>
  <c r="M183" i="1" s="1"/>
  <c r="G187" i="1"/>
  <c r="L187" i="1" s="1"/>
  <c r="M187" i="1" s="1"/>
  <c r="G192" i="1"/>
  <c r="L192" i="1" s="1"/>
  <c r="M192" i="1" s="1"/>
  <c r="G196" i="1"/>
  <c r="L196" i="1" s="1"/>
  <c r="M196" i="1" s="1"/>
  <c r="G200" i="1"/>
  <c r="L200" i="1" s="1"/>
  <c r="M200" i="1" s="1"/>
  <c r="G204" i="1"/>
  <c r="L204" i="1" s="1"/>
  <c r="M204" i="1" s="1"/>
  <c r="G208" i="1"/>
  <c r="L208" i="1" s="1"/>
  <c r="M208" i="1" s="1"/>
  <c r="G212" i="1"/>
  <c r="L212" i="1" s="1"/>
  <c r="M212" i="1" s="1"/>
  <c r="G216" i="1"/>
  <c r="L216" i="1" s="1"/>
  <c r="M216" i="1" s="1"/>
  <c r="G220" i="1"/>
  <c r="L220" i="1" s="1"/>
  <c r="M220" i="1" s="1"/>
  <c r="G224" i="1"/>
  <c r="L224" i="1" s="1"/>
  <c r="M224" i="1" s="1"/>
  <c r="G228" i="1"/>
  <c r="L228" i="1" s="1"/>
  <c r="M228" i="1" s="1"/>
  <c r="G232" i="1"/>
  <c r="L232" i="1" s="1"/>
  <c r="M232" i="1" s="1"/>
  <c r="G236" i="1"/>
  <c r="L236" i="1" s="1"/>
  <c r="M236" i="1" s="1"/>
  <c r="G37" i="1"/>
  <c r="L37" i="1" s="1"/>
  <c r="M37" i="1" s="1"/>
  <c r="G41" i="1"/>
  <c r="L41" i="1" s="1"/>
  <c r="M41" i="1" s="1"/>
  <c r="G45" i="1"/>
  <c r="L45" i="1" s="1"/>
  <c r="M45" i="1" s="1"/>
  <c r="G49" i="1"/>
  <c r="L49" i="1" s="1"/>
  <c r="M49" i="1" s="1"/>
  <c r="G53" i="1"/>
  <c r="L53" i="1" s="1"/>
  <c r="M53" i="1" s="1"/>
  <c r="G57" i="1"/>
  <c r="L57" i="1" s="1"/>
  <c r="M57" i="1" s="1"/>
  <c r="G61" i="1"/>
  <c r="L61" i="1" s="1"/>
  <c r="M61" i="1" s="1"/>
  <c r="G65" i="1"/>
  <c r="L65" i="1" s="1"/>
  <c r="M65" i="1" s="1"/>
  <c r="G69" i="1"/>
  <c r="L69" i="1" s="1"/>
  <c r="M69" i="1" s="1"/>
  <c r="G76" i="1"/>
  <c r="L76" i="1" s="1"/>
  <c r="M76" i="1" s="1"/>
  <c r="G81" i="1"/>
  <c r="L81" i="1" s="1"/>
  <c r="M81" i="1" s="1"/>
  <c r="G86" i="1"/>
  <c r="L86" i="1" s="1"/>
  <c r="M86" i="1" s="1"/>
  <c r="G90" i="1"/>
  <c r="L90" i="1" s="1"/>
  <c r="M90" i="1" s="1"/>
  <c r="G94" i="1"/>
  <c r="L94" i="1" s="1"/>
  <c r="M94" i="1" s="1"/>
  <c r="G98" i="1"/>
  <c r="L98" i="1" s="1"/>
  <c r="M98" i="1" s="1"/>
  <c r="G102" i="1"/>
  <c r="L102" i="1" s="1"/>
  <c r="M102" i="1" s="1"/>
  <c r="G106" i="1"/>
  <c r="L106" i="1" s="1"/>
  <c r="M106" i="1" s="1"/>
  <c r="G110" i="1"/>
  <c r="L110" i="1" s="1"/>
  <c r="M110" i="1" s="1"/>
  <c r="G115" i="1"/>
  <c r="L115" i="1" s="1"/>
  <c r="M115" i="1" s="1"/>
  <c r="G119" i="1"/>
  <c r="L119" i="1" s="1"/>
  <c r="M119" i="1" s="1"/>
  <c r="G123" i="1"/>
  <c r="L123" i="1" s="1"/>
  <c r="M123" i="1" s="1"/>
  <c r="G127" i="1"/>
  <c r="L127" i="1" s="1"/>
  <c r="M127" i="1" s="1"/>
  <c r="G131" i="1"/>
  <c r="G135" i="1"/>
  <c r="L135" i="1" s="1"/>
  <c r="M135" i="1" s="1"/>
  <c r="G244" i="1"/>
  <c r="L244" i="1" s="1"/>
  <c r="M244" i="1" s="1"/>
  <c r="G248" i="1"/>
  <c r="G252" i="1"/>
  <c r="L252" i="1" s="1"/>
  <c r="M252" i="1" s="1"/>
  <c r="G257" i="1"/>
  <c r="L257" i="1" s="1"/>
  <c r="M257" i="1" s="1"/>
  <c r="G262" i="1"/>
  <c r="L262" i="1" s="1"/>
  <c r="M262" i="1" s="1"/>
  <c r="G270" i="1"/>
  <c r="L270" i="1" s="1"/>
  <c r="M270" i="1" s="1"/>
  <c r="G274" i="1"/>
  <c r="L274" i="1" s="1"/>
  <c r="M274" i="1" s="1"/>
  <c r="G278" i="1"/>
  <c r="L278" i="1" s="1"/>
  <c r="M278" i="1" s="1"/>
  <c r="G284" i="1"/>
  <c r="G140" i="1"/>
  <c r="L140" i="1" s="1"/>
  <c r="M140" i="1" s="1"/>
  <c r="G144" i="1"/>
  <c r="G148" i="1"/>
  <c r="L148" i="1" s="1"/>
  <c r="M148" i="1" s="1"/>
  <c r="G152" i="1"/>
  <c r="G156" i="1"/>
  <c r="L156" i="1" s="1"/>
  <c r="M156" i="1" s="1"/>
  <c r="G160" i="1"/>
  <c r="L160" i="1" s="1"/>
  <c r="M160" i="1" s="1"/>
  <c r="G164" i="1"/>
  <c r="G168" i="1"/>
  <c r="G172" i="1"/>
  <c r="L172" i="1" s="1"/>
  <c r="M172" i="1" s="1"/>
  <c r="G176" i="1"/>
  <c r="L176" i="1" s="1"/>
  <c r="M176" i="1" s="1"/>
  <c r="G180" i="1"/>
  <c r="G184" i="1"/>
  <c r="G188" i="1"/>
  <c r="G193" i="1"/>
  <c r="G197" i="1"/>
  <c r="G201" i="1"/>
  <c r="G241" i="1"/>
  <c r="G249" i="1"/>
  <c r="G258" i="1"/>
  <c r="G267" i="1"/>
  <c r="G275" i="1"/>
  <c r="G285" i="1"/>
  <c r="G145" i="1"/>
  <c r="G153" i="1"/>
  <c r="G161" i="1"/>
  <c r="G169" i="1"/>
  <c r="G177" i="1"/>
  <c r="G185" i="1"/>
  <c r="G194" i="1"/>
  <c r="L194" i="1" s="1"/>
  <c r="M194" i="1" s="1"/>
  <c r="G202" i="1"/>
  <c r="G207" i="1"/>
  <c r="L207" i="1" s="1"/>
  <c r="M207" i="1" s="1"/>
  <c r="G213" i="1"/>
  <c r="G218" i="1"/>
  <c r="G223" i="1"/>
  <c r="L223" i="1" s="1"/>
  <c r="M223" i="1" s="1"/>
  <c r="G229" i="1"/>
  <c r="G234" i="1"/>
  <c r="G36" i="1"/>
  <c r="G42" i="1"/>
  <c r="G47" i="1"/>
  <c r="L47" i="1" s="1"/>
  <c r="M47" i="1" s="1"/>
  <c r="G52" i="1"/>
  <c r="L52" i="1" s="1"/>
  <c r="M52" i="1" s="1"/>
  <c r="G58" i="1"/>
  <c r="G63" i="1"/>
  <c r="L63" i="1" s="1"/>
  <c r="M63" i="1" s="1"/>
  <c r="G68" i="1"/>
  <c r="L68" i="1" s="1"/>
  <c r="M68" i="1" s="1"/>
  <c r="G77" i="1"/>
  <c r="L77" i="1" s="1"/>
  <c r="M77" i="1" s="1"/>
  <c r="G84" i="1"/>
  <c r="L84" i="1" s="1"/>
  <c r="M84" i="1" s="1"/>
  <c r="G89" i="1"/>
  <c r="L89" i="1" s="1"/>
  <c r="M89" i="1" s="1"/>
  <c r="G95" i="1"/>
  <c r="G100" i="1"/>
  <c r="L100" i="1" s="1"/>
  <c r="M100" i="1" s="1"/>
  <c r="G105" i="1"/>
  <c r="L105" i="1" s="1"/>
  <c r="M105" i="1" s="1"/>
  <c r="G111" i="1"/>
  <c r="G117" i="1"/>
  <c r="L117" i="1" s="1"/>
  <c r="M117" i="1" s="1"/>
  <c r="G122" i="1"/>
  <c r="L122" i="1" s="1"/>
  <c r="M122" i="1" s="1"/>
  <c r="G128" i="1"/>
  <c r="G133" i="1"/>
  <c r="L133" i="1" s="1"/>
  <c r="M133" i="1" s="1"/>
  <c r="G242" i="1"/>
  <c r="L242" i="1" s="1"/>
  <c r="M242" i="1" s="1"/>
  <c r="G250" i="1"/>
  <c r="L250" i="1" s="1"/>
  <c r="M250" i="1" s="1"/>
  <c r="G259" i="1"/>
  <c r="L259" i="1" s="1"/>
  <c r="M259" i="1" s="1"/>
  <c r="G268" i="1"/>
  <c r="L268" i="1" s="1"/>
  <c r="M268" i="1" s="1"/>
  <c r="G276" i="1"/>
  <c r="L276" i="1" s="1"/>
  <c r="M276" i="1" s="1"/>
  <c r="L286" i="1"/>
  <c r="M286" i="1" s="1"/>
  <c r="G146" i="1"/>
  <c r="L146" i="1" s="1"/>
  <c r="M146" i="1" s="1"/>
  <c r="G154" i="1"/>
  <c r="L154" i="1" s="1"/>
  <c r="M154" i="1" s="1"/>
  <c r="G162" i="1"/>
  <c r="L162" i="1" s="1"/>
  <c r="M162" i="1" s="1"/>
  <c r="G170" i="1"/>
  <c r="G178" i="1"/>
  <c r="L178" i="1" s="1"/>
  <c r="M178" i="1" s="1"/>
  <c r="G186" i="1"/>
  <c r="L186" i="1" s="1"/>
  <c r="M186" i="1" s="1"/>
  <c r="G195" i="1"/>
  <c r="L195" i="1" s="1"/>
  <c r="M195" i="1" s="1"/>
  <c r="G203" i="1"/>
  <c r="L203" i="1" s="1"/>
  <c r="M203" i="1" s="1"/>
  <c r="G209" i="1"/>
  <c r="G214" i="1"/>
  <c r="L214" i="1" s="1"/>
  <c r="M214" i="1" s="1"/>
  <c r="G219" i="1"/>
  <c r="L219" i="1" s="1"/>
  <c r="M219" i="1" s="1"/>
  <c r="G225" i="1"/>
  <c r="G230" i="1"/>
  <c r="L230" i="1" s="1"/>
  <c r="M230" i="1" s="1"/>
  <c r="G235" i="1"/>
  <c r="L235" i="1" s="1"/>
  <c r="M235" i="1" s="1"/>
  <c r="G38" i="1"/>
  <c r="G43" i="1"/>
  <c r="L43" i="1" s="1"/>
  <c r="M43" i="1" s="1"/>
  <c r="G48" i="1"/>
  <c r="L48" i="1" s="1"/>
  <c r="M48" i="1" s="1"/>
  <c r="G54" i="1"/>
  <c r="G59" i="1"/>
  <c r="L59" i="1" s="1"/>
  <c r="M59" i="1" s="1"/>
  <c r="G64" i="1"/>
  <c r="L64" i="1" s="1"/>
  <c r="M64" i="1" s="1"/>
  <c r="G70" i="1"/>
  <c r="I70" i="1" s="1"/>
  <c r="J70" i="1" s="1"/>
  <c r="G79" i="1"/>
  <c r="L79" i="1" s="1"/>
  <c r="M79" i="1" s="1"/>
  <c r="G85" i="1"/>
  <c r="L85" i="1" s="1"/>
  <c r="M85" i="1" s="1"/>
  <c r="G91" i="1"/>
  <c r="G96" i="1"/>
  <c r="L96" i="1" s="1"/>
  <c r="M96" i="1" s="1"/>
  <c r="G101" i="1"/>
  <c r="G107" i="1"/>
  <c r="G112" i="1"/>
  <c r="L112" i="1" s="1"/>
  <c r="M112" i="1" s="1"/>
  <c r="G118" i="1"/>
  <c r="L118" i="1" s="1"/>
  <c r="M118" i="1" s="1"/>
  <c r="G124" i="1"/>
  <c r="G129" i="1"/>
  <c r="G134" i="1"/>
  <c r="L134" i="1" s="1"/>
  <c r="M134" i="1" s="1"/>
  <c r="G245" i="1"/>
  <c r="G253" i="1"/>
  <c r="G263" i="1"/>
  <c r="G271" i="1"/>
  <c r="G281" i="1"/>
  <c r="G141" i="1"/>
  <c r="G149" i="1"/>
  <c r="G157" i="1"/>
  <c r="G136" i="1"/>
  <c r="G125" i="1"/>
  <c r="L125" i="1" s="1"/>
  <c r="M125" i="1" s="1"/>
  <c r="G113" i="1"/>
  <c r="G103" i="1"/>
  <c r="G92" i="1"/>
  <c r="L92" i="1" s="1"/>
  <c r="M92" i="1" s="1"/>
  <c r="G80" i="1"/>
  <c r="G66" i="1"/>
  <c r="G55" i="1"/>
  <c r="L55" i="1" s="1"/>
  <c r="M55" i="1" s="1"/>
  <c r="G44" i="1"/>
  <c r="L44" i="1" s="1"/>
  <c r="M44" i="1" s="1"/>
  <c r="G237" i="1"/>
  <c r="G226" i="1"/>
  <c r="G215" i="1"/>
  <c r="L215" i="1" s="1"/>
  <c r="M215" i="1" s="1"/>
  <c r="G205" i="1"/>
  <c r="G189" i="1"/>
  <c r="L189" i="1" s="1"/>
  <c r="M189" i="1" s="1"/>
  <c r="G173" i="1"/>
  <c r="G150" i="1"/>
  <c r="L150" i="1" s="1"/>
  <c r="M150" i="1" s="1"/>
  <c r="G264" i="1"/>
  <c r="L264" i="1" s="1"/>
  <c r="M264" i="1" s="1"/>
  <c r="G132" i="1"/>
  <c r="G121" i="1"/>
  <c r="L121" i="1" s="1"/>
  <c r="M121" i="1" s="1"/>
  <c r="G109" i="1"/>
  <c r="L109" i="1" s="1"/>
  <c r="M109" i="1" s="1"/>
  <c r="G99" i="1"/>
  <c r="G88" i="1"/>
  <c r="G74" i="1"/>
  <c r="L74" i="1" s="1"/>
  <c r="M74" i="1" s="1"/>
  <c r="G62" i="1"/>
  <c r="G51" i="1"/>
  <c r="G40" i="1"/>
  <c r="L40" i="1" s="1"/>
  <c r="M40" i="1" s="1"/>
  <c r="G233" i="1"/>
  <c r="G222" i="1"/>
  <c r="L222" i="1" s="1"/>
  <c r="M222" i="1" s="1"/>
  <c r="G211" i="1"/>
  <c r="L211" i="1" s="1"/>
  <c r="M211" i="1" s="1"/>
  <c r="G199" i="1"/>
  <c r="L199" i="1" s="1"/>
  <c r="M199" i="1" s="1"/>
  <c r="G182" i="1"/>
  <c r="L182" i="1" s="1"/>
  <c r="M182" i="1" s="1"/>
  <c r="G166" i="1"/>
  <c r="L166" i="1" s="1"/>
  <c r="M166" i="1" s="1"/>
  <c r="G254" i="1"/>
  <c r="G130" i="1"/>
  <c r="L130" i="1" s="1"/>
  <c r="M130" i="1" s="1"/>
  <c r="G120" i="1"/>
  <c r="G108" i="1"/>
  <c r="L108" i="1" s="1"/>
  <c r="M108" i="1" s="1"/>
  <c r="G97" i="1"/>
  <c r="G87" i="1"/>
  <c r="G71" i="1"/>
  <c r="G60" i="1"/>
  <c r="G50" i="1"/>
  <c r="G39" i="1"/>
  <c r="L39" i="1" s="1"/>
  <c r="M39" i="1" s="1"/>
  <c r="G231" i="1"/>
  <c r="L231" i="1" s="1"/>
  <c r="M231" i="1" s="1"/>
  <c r="G221" i="1"/>
  <c r="G210" i="1"/>
  <c r="L210" i="1" s="1"/>
  <c r="M210" i="1" s="1"/>
  <c r="G198" i="1"/>
  <c r="L198" i="1" s="1"/>
  <c r="M198" i="1" s="1"/>
  <c r="G181" i="1"/>
  <c r="G165" i="1"/>
  <c r="G282" i="1"/>
  <c r="L282" i="1" s="1"/>
  <c r="M282" i="1" s="1"/>
  <c r="G246" i="1"/>
  <c r="L246" i="1" s="1"/>
  <c r="M246" i="1" s="1"/>
  <c r="L142" i="1" l="1"/>
  <c r="M142" i="1" s="1"/>
  <c r="I142" i="1"/>
  <c r="J142" i="1" s="1"/>
  <c r="L261" i="1"/>
  <c r="M261" i="1" s="1"/>
  <c r="I261" i="1"/>
  <c r="J261" i="1" s="1"/>
  <c r="L73" i="1"/>
  <c r="M73" i="1" s="1"/>
  <c r="I73" i="1"/>
  <c r="J73" i="1" s="1"/>
  <c r="L280" i="1"/>
  <c r="M280" i="1" s="1"/>
  <c r="I280" i="1"/>
  <c r="J280" i="1" s="1"/>
  <c r="L190" i="1"/>
  <c r="M190" i="1" s="1"/>
  <c r="I190" i="1"/>
  <c r="J190" i="1" s="1"/>
  <c r="L71" i="1"/>
  <c r="M71" i="1" s="1"/>
  <c r="I71" i="1"/>
  <c r="J71" i="1" s="1"/>
  <c r="L114" i="1"/>
  <c r="M114" i="1" s="1"/>
  <c r="I114" i="1"/>
  <c r="J114" i="1" s="1"/>
  <c r="I78" i="1"/>
  <c r="J78" i="1" s="1"/>
  <c r="L78" i="1"/>
  <c r="M78" i="1" s="1"/>
  <c r="I72" i="1"/>
  <c r="J72" i="1" s="1"/>
  <c r="L72" i="1"/>
  <c r="M72" i="1" s="1"/>
  <c r="I97" i="1"/>
  <c r="J97" i="1" s="1"/>
  <c r="L97" i="1"/>
  <c r="M97" i="1" s="1"/>
  <c r="I141" i="1"/>
  <c r="J141" i="1" s="1"/>
  <c r="L141" i="1"/>
  <c r="M141" i="1" s="1"/>
  <c r="I124" i="1"/>
  <c r="J124" i="1" s="1"/>
  <c r="L124" i="1"/>
  <c r="M124" i="1" s="1"/>
  <c r="I101" i="1"/>
  <c r="J101" i="1" s="1"/>
  <c r="L101" i="1"/>
  <c r="M101" i="1" s="1"/>
  <c r="I111" i="1"/>
  <c r="J111" i="1" s="1"/>
  <c r="L111" i="1"/>
  <c r="M111" i="1" s="1"/>
  <c r="I42" i="1"/>
  <c r="J42" i="1" s="1"/>
  <c r="L42" i="1"/>
  <c r="M42" i="1" s="1"/>
  <c r="I202" i="1"/>
  <c r="J202" i="1" s="1"/>
  <c r="L202" i="1"/>
  <c r="M202" i="1" s="1"/>
  <c r="I169" i="1"/>
  <c r="J169" i="1" s="1"/>
  <c r="L169" i="1"/>
  <c r="M169" i="1" s="1"/>
  <c r="I285" i="1"/>
  <c r="J285" i="1" s="1"/>
  <c r="L285" i="1"/>
  <c r="M285" i="1" s="1"/>
  <c r="I249" i="1"/>
  <c r="J249" i="1" s="1"/>
  <c r="L249" i="1"/>
  <c r="M249" i="1" s="1"/>
  <c r="I193" i="1"/>
  <c r="J193" i="1" s="1"/>
  <c r="L193" i="1"/>
  <c r="M193" i="1" s="1"/>
  <c r="I144" i="1"/>
  <c r="J144" i="1" s="1"/>
  <c r="L144" i="1"/>
  <c r="M144" i="1" s="1"/>
  <c r="I240" i="1"/>
  <c r="J240" i="1" s="1"/>
  <c r="L240" i="1"/>
  <c r="M240" i="1" s="1"/>
  <c r="I46" i="1"/>
  <c r="J46" i="1" s="1"/>
  <c r="L46" i="1"/>
  <c r="M46" i="1" s="1"/>
  <c r="I217" i="1"/>
  <c r="J217" i="1" s="1"/>
  <c r="L217" i="1"/>
  <c r="M217" i="1" s="1"/>
  <c r="Q251" i="1"/>
  <c r="R251" i="1" s="1"/>
  <c r="Q274" i="1"/>
  <c r="R274" i="1" s="1"/>
  <c r="Q149" i="1"/>
  <c r="R149" i="1" s="1"/>
  <c r="Q171" i="1"/>
  <c r="R171" i="1" s="1"/>
  <c r="Q193" i="1"/>
  <c r="R193" i="1" s="1"/>
  <c r="Q214" i="1"/>
  <c r="R214" i="1" s="1"/>
  <c r="Q236" i="1"/>
  <c r="R236" i="1" s="1"/>
  <c r="Q54" i="1"/>
  <c r="R54" i="1" s="1"/>
  <c r="Q79" i="1"/>
  <c r="R79" i="1" s="1"/>
  <c r="Q102" i="1"/>
  <c r="R102" i="1" s="1"/>
  <c r="Q124" i="1"/>
  <c r="R124" i="1" s="1"/>
  <c r="Q134" i="1"/>
  <c r="R134" i="1" s="1"/>
  <c r="Q118" i="1"/>
  <c r="R118" i="1" s="1"/>
  <c r="Q101" i="1"/>
  <c r="R101" i="1" s="1"/>
  <c r="Q85" i="1"/>
  <c r="R85" i="1" s="1"/>
  <c r="Q64" i="1"/>
  <c r="R64" i="1" s="1"/>
  <c r="Q48" i="1"/>
  <c r="R48" i="1" s="1"/>
  <c r="Q235" i="1"/>
  <c r="R235" i="1" s="1"/>
  <c r="Q219" i="1"/>
  <c r="R219" i="1" s="1"/>
  <c r="Q203" i="1"/>
  <c r="R203" i="1" s="1"/>
  <c r="Q186" i="1"/>
  <c r="R186" i="1" s="1"/>
  <c r="Q170" i="1"/>
  <c r="R170" i="1" s="1"/>
  <c r="Q154" i="1"/>
  <c r="R154" i="1" s="1"/>
  <c r="Q286" i="1"/>
  <c r="R286" i="1" s="1"/>
  <c r="Q268" i="1"/>
  <c r="R268" i="1" s="1"/>
  <c r="Q250" i="1"/>
  <c r="R250" i="1" s="1"/>
  <c r="Q258" i="1"/>
  <c r="R258" i="1" s="1"/>
  <c r="Q141" i="1"/>
  <c r="R141" i="1" s="1"/>
  <c r="Q169" i="1"/>
  <c r="R169" i="1" s="1"/>
  <c r="Q200" i="1"/>
  <c r="R200" i="1" s="1"/>
  <c r="Q228" i="1"/>
  <c r="R228" i="1" s="1"/>
  <c r="Q53" i="1"/>
  <c r="R53" i="1" s="1"/>
  <c r="Q87" i="1"/>
  <c r="R87" i="1" s="1"/>
  <c r="Q116" i="1"/>
  <c r="R116" i="1" s="1"/>
  <c r="Q244" i="1"/>
  <c r="R244" i="1" s="1"/>
  <c r="Q270" i="1"/>
  <c r="R270" i="1" s="1"/>
  <c r="Q152" i="1"/>
  <c r="R152" i="1" s="1"/>
  <c r="Q180" i="1"/>
  <c r="R180" i="1" s="1"/>
  <c r="Q210" i="1"/>
  <c r="R210" i="1" s="1"/>
  <c r="Q139" i="1"/>
  <c r="R139" i="1" s="1"/>
  <c r="Q63" i="1"/>
  <c r="R63" i="1" s="1"/>
  <c r="Q98" i="1"/>
  <c r="R98" i="1" s="1"/>
  <c r="Q127" i="1"/>
  <c r="R127" i="1" s="1"/>
  <c r="Q284" i="1"/>
  <c r="R284" i="1" s="1"/>
  <c r="Q194" i="1"/>
  <c r="R194" i="1" s="1"/>
  <c r="Q47" i="1"/>
  <c r="R47" i="1" s="1"/>
  <c r="Q110" i="1"/>
  <c r="R110" i="1" s="1"/>
  <c r="Q140" i="1"/>
  <c r="R140" i="1" s="1"/>
  <c r="Q197" i="1"/>
  <c r="R197" i="1" s="1"/>
  <c r="Q51" i="1"/>
  <c r="R51" i="1" s="1"/>
  <c r="Q115" i="1"/>
  <c r="R115" i="1" s="1"/>
  <c r="Q172" i="1"/>
  <c r="R172" i="1" s="1"/>
  <c r="Q88" i="1"/>
  <c r="R88" i="1" s="1"/>
  <c r="Q175" i="1"/>
  <c r="R175" i="1" s="1"/>
  <c r="Q92" i="1"/>
  <c r="R92" i="1" s="1"/>
  <c r="Q45" i="1"/>
  <c r="R45" i="1" s="1"/>
  <c r="Q241" i="1"/>
  <c r="R241" i="1" s="1"/>
  <c r="Q248" i="1"/>
  <c r="R248" i="1" s="1"/>
  <c r="Q275" i="1"/>
  <c r="R275" i="1" s="1"/>
  <c r="Q218" i="1"/>
  <c r="R218" i="1" s="1"/>
  <c r="I165" i="1"/>
  <c r="J165" i="1" s="1"/>
  <c r="L165" i="1"/>
  <c r="M165" i="1" s="1"/>
  <c r="I221" i="1"/>
  <c r="J221" i="1" s="1"/>
  <c r="L221" i="1"/>
  <c r="M221" i="1" s="1"/>
  <c r="I60" i="1"/>
  <c r="J60" i="1" s="1"/>
  <c r="L60" i="1"/>
  <c r="M60" i="1" s="1"/>
  <c r="I51" i="1"/>
  <c r="J51" i="1" s="1"/>
  <c r="L51" i="1"/>
  <c r="M51" i="1" s="1"/>
  <c r="I99" i="1"/>
  <c r="J99" i="1" s="1"/>
  <c r="L99" i="1"/>
  <c r="M99" i="1" s="1"/>
  <c r="I205" i="1"/>
  <c r="J205" i="1" s="1"/>
  <c r="L205" i="1"/>
  <c r="M205" i="1" s="1"/>
  <c r="I136" i="1"/>
  <c r="J136" i="1" s="1"/>
  <c r="L136" i="1"/>
  <c r="M136" i="1" s="1"/>
  <c r="I281" i="1"/>
  <c r="J281" i="1" s="1"/>
  <c r="L281" i="1"/>
  <c r="M281" i="1" s="1"/>
  <c r="I245" i="1"/>
  <c r="J245" i="1" s="1"/>
  <c r="L245" i="1"/>
  <c r="M245" i="1" s="1"/>
  <c r="L70" i="1"/>
  <c r="M70" i="1" s="1"/>
  <c r="I209" i="1"/>
  <c r="J209" i="1" s="1"/>
  <c r="L209" i="1"/>
  <c r="M209" i="1" s="1"/>
  <c r="I128" i="1"/>
  <c r="J128" i="1" s="1"/>
  <c r="L128" i="1"/>
  <c r="M128" i="1" s="1"/>
  <c r="I58" i="1"/>
  <c r="J58" i="1" s="1"/>
  <c r="L58" i="1"/>
  <c r="M58" i="1" s="1"/>
  <c r="I218" i="1"/>
  <c r="J218" i="1" s="1"/>
  <c r="L218" i="1"/>
  <c r="M218" i="1" s="1"/>
  <c r="I161" i="1"/>
  <c r="J161" i="1" s="1"/>
  <c r="L161" i="1"/>
  <c r="M161" i="1" s="1"/>
  <c r="I275" i="1"/>
  <c r="J275" i="1" s="1"/>
  <c r="L275" i="1"/>
  <c r="M275" i="1" s="1"/>
  <c r="I241" i="1"/>
  <c r="J241" i="1" s="1"/>
  <c r="L241" i="1"/>
  <c r="M241" i="1" s="1"/>
  <c r="I188" i="1"/>
  <c r="J188" i="1" s="1"/>
  <c r="L188" i="1"/>
  <c r="M188" i="1" s="1"/>
  <c r="I131" i="1"/>
  <c r="J131" i="1" s="1"/>
  <c r="L131" i="1"/>
  <c r="M131" i="1" s="1"/>
  <c r="I83" i="1"/>
  <c r="J83" i="1" s="1"/>
  <c r="L83" i="1"/>
  <c r="M83" i="1" s="1"/>
  <c r="Q257" i="1"/>
  <c r="R257" i="1" s="1"/>
  <c r="Q281" i="1"/>
  <c r="R281" i="1" s="1"/>
  <c r="Q155" i="1"/>
  <c r="R155" i="1" s="1"/>
  <c r="Q176" i="1"/>
  <c r="R176" i="1" s="1"/>
  <c r="Q198" i="1"/>
  <c r="R198" i="1" s="1"/>
  <c r="Q220" i="1"/>
  <c r="R220" i="1" s="1"/>
  <c r="Q59" i="1"/>
  <c r="R59" i="1" s="1"/>
  <c r="Q86" i="1"/>
  <c r="R86" i="1" s="1"/>
  <c r="Q107" i="1"/>
  <c r="R107" i="1" s="1"/>
  <c r="Q129" i="1"/>
  <c r="R129" i="1" s="1"/>
  <c r="Q130" i="1"/>
  <c r="R130" i="1" s="1"/>
  <c r="Q113" i="1"/>
  <c r="R113" i="1" s="1"/>
  <c r="Q97" i="1"/>
  <c r="R97" i="1" s="1"/>
  <c r="Q80" i="1"/>
  <c r="R80" i="1" s="1"/>
  <c r="Q60" i="1"/>
  <c r="R60" i="1" s="1"/>
  <c r="Q44" i="1"/>
  <c r="R44" i="1" s="1"/>
  <c r="Q231" i="1"/>
  <c r="R231" i="1" s="1"/>
  <c r="Q215" i="1"/>
  <c r="R215" i="1" s="1"/>
  <c r="Q199" i="1"/>
  <c r="R199" i="1" s="1"/>
  <c r="Q182" i="1"/>
  <c r="R182" i="1" s="1"/>
  <c r="Q166" i="1"/>
  <c r="R166" i="1" s="1"/>
  <c r="Q150" i="1"/>
  <c r="R150" i="1" s="1"/>
  <c r="Q282" i="1"/>
  <c r="R282" i="1" s="1"/>
  <c r="Q264" i="1"/>
  <c r="R264" i="1" s="1"/>
  <c r="Q246" i="1"/>
  <c r="R246" i="1" s="1"/>
  <c r="Q266" i="1"/>
  <c r="R266" i="1" s="1"/>
  <c r="Q148" i="1"/>
  <c r="R148" i="1" s="1"/>
  <c r="Q177" i="1"/>
  <c r="R177" i="1" s="1"/>
  <c r="Q206" i="1"/>
  <c r="R206" i="1" s="1"/>
  <c r="Q234" i="1"/>
  <c r="R234" i="1" s="1"/>
  <c r="Q61" i="1"/>
  <c r="R61" i="1" s="1"/>
  <c r="Q94" i="1"/>
  <c r="R94" i="1" s="1"/>
  <c r="Q123" i="1"/>
  <c r="R123" i="1" s="1"/>
  <c r="R247" i="1"/>
  <c r="Q277" i="1"/>
  <c r="R277" i="1" s="1"/>
  <c r="Q159" i="1"/>
  <c r="R159" i="1" s="1"/>
  <c r="Q188" i="1"/>
  <c r="R188" i="1" s="1"/>
  <c r="Q217" i="1"/>
  <c r="R217" i="1" s="1"/>
  <c r="Q42" i="1"/>
  <c r="R42" i="1" s="1"/>
  <c r="Q71" i="1"/>
  <c r="R71" i="1" s="1"/>
  <c r="Q104" i="1"/>
  <c r="R104" i="1" s="1"/>
  <c r="Q133" i="1"/>
  <c r="R133" i="1" s="1"/>
  <c r="Q151" i="1"/>
  <c r="R151" i="1" s="1"/>
  <c r="Q208" i="1"/>
  <c r="R208" i="1" s="1"/>
  <c r="Q62" i="1"/>
  <c r="R62" i="1" s="1"/>
  <c r="Q125" i="1"/>
  <c r="R125" i="1" s="1"/>
  <c r="Q153" i="1"/>
  <c r="R153" i="1" s="1"/>
  <c r="Q212" i="1"/>
  <c r="R212" i="1" s="1"/>
  <c r="Q66" i="1"/>
  <c r="R66" i="1" s="1"/>
  <c r="Q128" i="1"/>
  <c r="R128" i="1" s="1"/>
  <c r="Q201" i="1"/>
  <c r="R201" i="1" s="1"/>
  <c r="Q117" i="1"/>
  <c r="R117" i="1" s="1"/>
  <c r="Q205" i="1"/>
  <c r="R205" i="1" s="1"/>
  <c r="Q121" i="1"/>
  <c r="R121" i="1" s="1"/>
  <c r="Q106" i="1"/>
  <c r="R106" i="1" s="1"/>
  <c r="Q161" i="1"/>
  <c r="R161" i="1" s="1"/>
  <c r="Q185" i="1"/>
  <c r="R185" i="1" s="1"/>
  <c r="Q216" i="1"/>
  <c r="R216" i="1" s="1"/>
  <c r="Q103" i="1"/>
  <c r="R103" i="1" s="1"/>
  <c r="I50" i="1"/>
  <c r="J50" i="1" s="1"/>
  <c r="L50" i="1"/>
  <c r="M50" i="1" s="1"/>
  <c r="I254" i="1"/>
  <c r="J254" i="1" s="1"/>
  <c r="L254" i="1"/>
  <c r="M254" i="1" s="1"/>
  <c r="I88" i="1"/>
  <c r="J88" i="1" s="1"/>
  <c r="L88" i="1"/>
  <c r="M88" i="1" s="1"/>
  <c r="I132" i="1"/>
  <c r="J132" i="1" s="1"/>
  <c r="L132" i="1"/>
  <c r="M132" i="1" s="1"/>
  <c r="I237" i="1"/>
  <c r="J237" i="1" s="1"/>
  <c r="L237" i="1"/>
  <c r="M237" i="1" s="1"/>
  <c r="I80" i="1"/>
  <c r="J80" i="1" s="1"/>
  <c r="L80" i="1"/>
  <c r="M80" i="1" s="1"/>
  <c r="I253" i="1"/>
  <c r="J253" i="1" s="1"/>
  <c r="L253" i="1"/>
  <c r="M253" i="1" s="1"/>
  <c r="I54" i="1"/>
  <c r="J54" i="1" s="1"/>
  <c r="L54" i="1"/>
  <c r="M54" i="1" s="1"/>
  <c r="I181" i="1"/>
  <c r="J181" i="1" s="1"/>
  <c r="L181" i="1"/>
  <c r="M181" i="1" s="1"/>
  <c r="I120" i="1"/>
  <c r="J120" i="1" s="1"/>
  <c r="L120" i="1"/>
  <c r="M120" i="1" s="1"/>
  <c r="I62" i="1"/>
  <c r="J62" i="1" s="1"/>
  <c r="L62" i="1"/>
  <c r="M62" i="1" s="1"/>
  <c r="I103" i="1"/>
  <c r="J103" i="1" s="1"/>
  <c r="L103" i="1"/>
  <c r="M103" i="1" s="1"/>
  <c r="I157" i="1"/>
  <c r="J157" i="1" s="1"/>
  <c r="L157" i="1"/>
  <c r="M157" i="1" s="1"/>
  <c r="I271" i="1"/>
  <c r="J271" i="1" s="1"/>
  <c r="L271" i="1"/>
  <c r="M271" i="1" s="1"/>
  <c r="I91" i="1"/>
  <c r="J91" i="1" s="1"/>
  <c r="L91" i="1"/>
  <c r="M91" i="1" s="1"/>
  <c r="I225" i="1"/>
  <c r="J225" i="1" s="1"/>
  <c r="L225" i="1"/>
  <c r="M225" i="1" s="1"/>
  <c r="I170" i="1"/>
  <c r="J170" i="1" s="1"/>
  <c r="L170" i="1"/>
  <c r="M170" i="1" s="1"/>
  <c r="I77" i="1"/>
  <c r="J77" i="1" s="1"/>
  <c r="I234" i="1"/>
  <c r="J234" i="1" s="1"/>
  <c r="L234" i="1"/>
  <c r="M234" i="1" s="1"/>
  <c r="I213" i="1"/>
  <c r="J213" i="1" s="1"/>
  <c r="L213" i="1"/>
  <c r="M213" i="1" s="1"/>
  <c r="I185" i="1"/>
  <c r="J185" i="1" s="1"/>
  <c r="L185" i="1"/>
  <c r="M185" i="1" s="1"/>
  <c r="I153" i="1"/>
  <c r="J153" i="1" s="1"/>
  <c r="L153" i="1"/>
  <c r="M153" i="1" s="1"/>
  <c r="I267" i="1"/>
  <c r="J267" i="1" s="1"/>
  <c r="L267" i="1"/>
  <c r="M267" i="1" s="1"/>
  <c r="I201" i="1"/>
  <c r="J201" i="1" s="1"/>
  <c r="L201" i="1"/>
  <c r="M201" i="1" s="1"/>
  <c r="I184" i="1"/>
  <c r="J184" i="1" s="1"/>
  <c r="L184" i="1"/>
  <c r="M184" i="1" s="1"/>
  <c r="I168" i="1"/>
  <c r="J168" i="1" s="1"/>
  <c r="L168" i="1"/>
  <c r="M168" i="1" s="1"/>
  <c r="I152" i="1"/>
  <c r="J152" i="1" s="1"/>
  <c r="L152" i="1"/>
  <c r="M152" i="1" s="1"/>
  <c r="I284" i="1"/>
  <c r="J284" i="1" s="1"/>
  <c r="L284" i="1"/>
  <c r="M284" i="1" s="1"/>
  <c r="I266" i="1"/>
  <c r="J266" i="1" s="1"/>
  <c r="L266" i="1"/>
  <c r="M266" i="1" s="1"/>
  <c r="I248" i="1"/>
  <c r="J248" i="1" s="1"/>
  <c r="L248" i="1"/>
  <c r="M248" i="1" s="1"/>
  <c r="I179" i="1"/>
  <c r="J179" i="1" s="1"/>
  <c r="L179" i="1"/>
  <c r="M179" i="1" s="1"/>
  <c r="I163" i="1"/>
  <c r="J163" i="1" s="1"/>
  <c r="L163" i="1"/>
  <c r="M163" i="1" s="1"/>
  <c r="I147" i="1"/>
  <c r="J147" i="1" s="1"/>
  <c r="L147" i="1"/>
  <c r="M147" i="1" s="1"/>
  <c r="I277" i="1"/>
  <c r="J277" i="1" s="1"/>
  <c r="L277" i="1"/>
  <c r="M277" i="1" s="1"/>
  <c r="I260" i="1"/>
  <c r="J260" i="1" s="1"/>
  <c r="L260" i="1"/>
  <c r="M260" i="1" s="1"/>
  <c r="I243" i="1"/>
  <c r="J243" i="1" s="1"/>
  <c r="L243" i="1"/>
  <c r="M243" i="1" s="1"/>
  <c r="I137" i="1"/>
  <c r="J137" i="1" s="1"/>
  <c r="L137" i="1"/>
  <c r="M137" i="1" s="1"/>
  <c r="I116" i="1"/>
  <c r="J116" i="1" s="1"/>
  <c r="L116" i="1"/>
  <c r="M116" i="1" s="1"/>
  <c r="Q263" i="1"/>
  <c r="R263" i="1" s="1"/>
  <c r="Q240" i="1"/>
  <c r="R240" i="1" s="1"/>
  <c r="Q160" i="1"/>
  <c r="R160" i="1" s="1"/>
  <c r="Q181" i="1"/>
  <c r="R181" i="1" s="1"/>
  <c r="Q204" i="1"/>
  <c r="R204" i="1" s="1"/>
  <c r="Q225" i="1"/>
  <c r="R225" i="1" s="1"/>
  <c r="Q43" i="1"/>
  <c r="R43" i="1" s="1"/>
  <c r="Q65" i="1"/>
  <c r="R65" i="1" s="1"/>
  <c r="Q91" i="1"/>
  <c r="R91" i="1" s="1"/>
  <c r="Q112" i="1"/>
  <c r="R112" i="1" s="1"/>
  <c r="Q135" i="1"/>
  <c r="R135" i="1" s="1"/>
  <c r="Q126" i="1"/>
  <c r="R126" i="1" s="1"/>
  <c r="Q109" i="1"/>
  <c r="R109" i="1" s="1"/>
  <c r="Q93" i="1"/>
  <c r="R93" i="1" s="1"/>
  <c r="Q74" i="1"/>
  <c r="R74" i="1" s="1"/>
  <c r="Q56" i="1"/>
  <c r="R56" i="1" s="1"/>
  <c r="Q227" i="1"/>
  <c r="R227" i="1" s="1"/>
  <c r="Q211" i="1"/>
  <c r="R211" i="1" s="1"/>
  <c r="Q195" i="1"/>
  <c r="R195" i="1" s="1"/>
  <c r="Q178" i="1"/>
  <c r="R178" i="1" s="1"/>
  <c r="Q162" i="1"/>
  <c r="R162" i="1" s="1"/>
  <c r="Q146" i="1"/>
  <c r="R146" i="1" s="1"/>
  <c r="Q276" i="1"/>
  <c r="R276" i="1" s="1"/>
  <c r="Q259" i="1"/>
  <c r="R259" i="1" s="1"/>
  <c r="Q242" i="1"/>
  <c r="R242" i="1" s="1"/>
  <c r="Q273" i="1"/>
  <c r="R273" i="1" s="1"/>
  <c r="Q156" i="1"/>
  <c r="R156" i="1" s="1"/>
  <c r="Q184" i="1"/>
  <c r="R184" i="1" s="1"/>
  <c r="Q213" i="1"/>
  <c r="R213" i="1" s="1"/>
  <c r="Q67" i="1"/>
  <c r="R67" i="1" s="1"/>
  <c r="Q100" i="1"/>
  <c r="R100" i="1" s="1"/>
  <c r="Q131" i="1"/>
  <c r="R131" i="1" s="1"/>
  <c r="Q253" i="1"/>
  <c r="R253" i="1" s="1"/>
  <c r="Q285" i="1"/>
  <c r="R285" i="1" s="1"/>
  <c r="Q167" i="1"/>
  <c r="R167" i="1" s="1"/>
  <c r="Q196" i="1"/>
  <c r="R196" i="1" s="1"/>
  <c r="Q224" i="1"/>
  <c r="R224" i="1" s="1"/>
  <c r="Q50" i="1"/>
  <c r="R50" i="1" s="1"/>
  <c r="Q83" i="1"/>
  <c r="R83" i="1" s="1"/>
  <c r="Q111" i="1"/>
  <c r="R111" i="1" s="1"/>
  <c r="Q252" i="1"/>
  <c r="R252" i="1" s="1"/>
  <c r="Q164" i="1"/>
  <c r="R164" i="1" s="1"/>
  <c r="Q222" i="1"/>
  <c r="R222" i="1" s="1"/>
  <c r="Q81" i="1"/>
  <c r="R81" i="1" s="1"/>
  <c r="Q256" i="1"/>
  <c r="R256" i="1" s="1"/>
  <c r="Q168" i="1"/>
  <c r="R168" i="1" s="1"/>
  <c r="Q226" i="1"/>
  <c r="R226" i="1" s="1"/>
  <c r="Q84" i="1"/>
  <c r="R84" i="1" s="1"/>
  <c r="Q260" i="1"/>
  <c r="R260" i="1" s="1"/>
  <c r="Q229" i="1"/>
  <c r="R229" i="1" s="1"/>
  <c r="Q265" i="1"/>
  <c r="R265" i="1" s="1"/>
  <c r="Q233" i="1"/>
  <c r="R233" i="1" s="1"/>
  <c r="Q278" i="1"/>
  <c r="R278" i="1" s="1"/>
  <c r="Q41" i="1"/>
  <c r="R41" i="1" s="1"/>
  <c r="Q69" i="1"/>
  <c r="R69" i="1" s="1"/>
  <c r="Q76" i="1"/>
  <c r="R76" i="1" s="1"/>
  <c r="I87" i="1"/>
  <c r="J87" i="1" s="1"/>
  <c r="L87" i="1"/>
  <c r="M87" i="1" s="1"/>
  <c r="I233" i="1"/>
  <c r="J233" i="1" s="1"/>
  <c r="L233" i="1"/>
  <c r="M233" i="1" s="1"/>
  <c r="I173" i="1"/>
  <c r="J173" i="1" s="1"/>
  <c r="L173" i="1"/>
  <c r="M173" i="1" s="1"/>
  <c r="I226" i="1"/>
  <c r="J226" i="1" s="1"/>
  <c r="L226" i="1"/>
  <c r="M226" i="1" s="1"/>
  <c r="I66" i="1"/>
  <c r="J66" i="1" s="1"/>
  <c r="L66" i="1"/>
  <c r="M66" i="1" s="1"/>
  <c r="I113" i="1"/>
  <c r="J113" i="1" s="1"/>
  <c r="L113" i="1"/>
  <c r="M113" i="1" s="1"/>
  <c r="I149" i="1"/>
  <c r="J149" i="1" s="1"/>
  <c r="L149" i="1"/>
  <c r="M149" i="1" s="1"/>
  <c r="I263" i="1"/>
  <c r="J263" i="1" s="1"/>
  <c r="L263" i="1"/>
  <c r="M263" i="1" s="1"/>
  <c r="I129" i="1"/>
  <c r="J129" i="1" s="1"/>
  <c r="L129" i="1"/>
  <c r="M129" i="1" s="1"/>
  <c r="I107" i="1"/>
  <c r="J107" i="1" s="1"/>
  <c r="L107" i="1"/>
  <c r="M107" i="1" s="1"/>
  <c r="I95" i="1"/>
  <c r="J95" i="1" s="1"/>
  <c r="L95" i="1"/>
  <c r="M95" i="1" s="1"/>
  <c r="I229" i="1"/>
  <c r="J229" i="1" s="1"/>
  <c r="L229" i="1"/>
  <c r="M229" i="1" s="1"/>
  <c r="I177" i="1"/>
  <c r="J177" i="1" s="1"/>
  <c r="L177" i="1"/>
  <c r="M177" i="1" s="1"/>
  <c r="I145" i="1"/>
  <c r="J145" i="1" s="1"/>
  <c r="L145" i="1"/>
  <c r="M145" i="1" s="1"/>
  <c r="I258" i="1"/>
  <c r="J258" i="1" s="1"/>
  <c r="L258" i="1"/>
  <c r="M258" i="1" s="1"/>
  <c r="I197" i="1"/>
  <c r="J197" i="1" s="1"/>
  <c r="L197" i="1"/>
  <c r="M197" i="1" s="1"/>
  <c r="I180" i="1"/>
  <c r="J180" i="1" s="1"/>
  <c r="L180" i="1"/>
  <c r="M180" i="1" s="1"/>
  <c r="I164" i="1"/>
  <c r="J164" i="1" s="1"/>
  <c r="L164" i="1"/>
  <c r="M164" i="1" s="1"/>
  <c r="I175" i="1"/>
  <c r="J175" i="1" s="1"/>
  <c r="L175" i="1"/>
  <c r="M175" i="1" s="1"/>
  <c r="I159" i="1"/>
  <c r="J159" i="1" s="1"/>
  <c r="L159" i="1"/>
  <c r="M159" i="1" s="1"/>
  <c r="I143" i="1"/>
  <c r="J143" i="1" s="1"/>
  <c r="L143" i="1"/>
  <c r="M143" i="1" s="1"/>
  <c r="I206" i="1"/>
  <c r="J206" i="1" s="1"/>
  <c r="L206" i="1"/>
  <c r="M206" i="1" s="1"/>
  <c r="I158" i="1"/>
  <c r="J158" i="1" s="1"/>
  <c r="L158" i="1"/>
  <c r="M158" i="1" s="1"/>
  <c r="I174" i="1"/>
  <c r="J174" i="1" s="1"/>
  <c r="L174" i="1"/>
  <c r="M174" i="1" s="1"/>
  <c r="Q245" i="1"/>
  <c r="R245" i="1" s="1"/>
  <c r="Q269" i="1"/>
  <c r="R269" i="1" s="1"/>
  <c r="Q144" i="1"/>
  <c r="R144" i="1" s="1"/>
  <c r="Q165" i="1"/>
  <c r="R165" i="1" s="1"/>
  <c r="Q187" i="1"/>
  <c r="R187" i="1" s="1"/>
  <c r="Q209" i="1"/>
  <c r="R209" i="1" s="1"/>
  <c r="Q230" i="1"/>
  <c r="R230" i="1" s="1"/>
  <c r="Q49" i="1"/>
  <c r="R49" i="1" s="1"/>
  <c r="Q70" i="1"/>
  <c r="R70" i="1" s="1"/>
  <c r="Q96" i="1"/>
  <c r="R96" i="1" s="1"/>
  <c r="Q119" i="1"/>
  <c r="R119" i="1" s="1"/>
  <c r="Q122" i="1"/>
  <c r="R122" i="1" s="1"/>
  <c r="Q105" i="1"/>
  <c r="R105" i="1" s="1"/>
  <c r="Q89" i="1"/>
  <c r="R89" i="1" s="1"/>
  <c r="Q68" i="1"/>
  <c r="R68" i="1" s="1"/>
  <c r="Q52" i="1"/>
  <c r="R52" i="1" s="1"/>
  <c r="Q223" i="1"/>
  <c r="R223" i="1" s="1"/>
  <c r="Q207" i="1"/>
  <c r="R207" i="1" s="1"/>
  <c r="Q191" i="1"/>
  <c r="R191" i="1" s="1"/>
  <c r="Q174" i="1"/>
  <c r="R174" i="1" s="1"/>
  <c r="Q158" i="1"/>
  <c r="R158" i="1" s="1"/>
  <c r="Q272" i="1"/>
  <c r="R272" i="1" s="1"/>
  <c r="Q254" i="1"/>
  <c r="R254" i="1" s="1"/>
  <c r="Q249" i="1"/>
  <c r="R249" i="1" s="1"/>
  <c r="Q283" i="1"/>
  <c r="R283" i="1" s="1"/>
  <c r="Q163" i="1"/>
  <c r="R163" i="1" s="1"/>
  <c r="Q192" i="1"/>
  <c r="R192" i="1" s="1"/>
  <c r="Q221" i="1"/>
  <c r="R221" i="1" s="1"/>
  <c r="Q46" i="1"/>
  <c r="R46" i="1" s="1"/>
  <c r="Q77" i="1"/>
  <c r="R77" i="1" s="1"/>
  <c r="Q108" i="1"/>
  <c r="R108" i="1" s="1"/>
  <c r="Q137" i="1"/>
  <c r="R137" i="1" s="1"/>
  <c r="Q262" i="1"/>
  <c r="R262" i="1" s="1"/>
  <c r="Q145" i="1"/>
  <c r="R145" i="1" s="1"/>
  <c r="Q173" i="1"/>
  <c r="R173" i="1" s="1"/>
  <c r="Q202" i="1"/>
  <c r="R202" i="1" s="1"/>
  <c r="Q232" i="1"/>
  <c r="R232" i="1" s="1"/>
  <c r="Q57" i="1"/>
  <c r="R57" i="1" s="1"/>
  <c r="Q90" i="1"/>
  <c r="R90" i="1" s="1"/>
  <c r="Q120" i="1"/>
  <c r="R120" i="1" s="1"/>
  <c r="Q267" i="1"/>
  <c r="R267" i="1" s="1"/>
  <c r="Q179" i="1"/>
  <c r="R179" i="1" s="1"/>
  <c r="Q237" i="1"/>
  <c r="R237" i="1" s="1"/>
  <c r="Q95" i="1"/>
  <c r="R95" i="1" s="1"/>
  <c r="Q271" i="1"/>
  <c r="R271" i="1" s="1"/>
  <c r="Q183" i="1"/>
  <c r="R183" i="1" s="1"/>
  <c r="Q99" i="1"/>
  <c r="R99" i="1" s="1"/>
  <c r="Q143" i="1"/>
  <c r="R143" i="1" s="1"/>
  <c r="Q55" i="1"/>
  <c r="R55" i="1" s="1"/>
  <c r="Q147" i="1"/>
  <c r="R147" i="1" s="1"/>
  <c r="Q58" i="1"/>
  <c r="R58" i="1" s="1"/>
  <c r="Q189" i="1"/>
  <c r="R189" i="1" s="1"/>
  <c r="I272" i="1"/>
  <c r="J272" i="1" s="1"/>
  <c r="L272" i="1"/>
  <c r="M272" i="1" s="1"/>
  <c r="Q132" i="1"/>
  <c r="R132" i="1" s="1"/>
  <c r="Q136" i="1"/>
  <c r="R136" i="1" s="1"/>
  <c r="Q157" i="1"/>
  <c r="R157" i="1" s="1"/>
  <c r="Q39" i="1"/>
  <c r="R39" i="1" s="1"/>
  <c r="Q40" i="1"/>
  <c r="R40" i="1" s="1"/>
  <c r="Q38" i="1"/>
  <c r="R38" i="1" s="1"/>
  <c r="Q37" i="1"/>
  <c r="R37" i="1" s="1"/>
  <c r="Q36" i="1"/>
  <c r="R36" i="1" s="1"/>
  <c r="I38" i="1"/>
  <c r="J38" i="1" s="1"/>
  <c r="L38" i="1"/>
  <c r="M38" i="1" s="1"/>
  <c r="L35" i="1"/>
  <c r="M35" i="1" s="1"/>
  <c r="I36" i="1"/>
  <c r="J36" i="1" s="1"/>
  <c r="L36" i="1"/>
  <c r="M36" i="1" s="1"/>
  <c r="I246" i="1"/>
  <c r="J246" i="1" s="1"/>
  <c r="I39" i="1"/>
  <c r="J39" i="1" s="1"/>
  <c r="I130" i="1"/>
  <c r="J130" i="1" s="1"/>
  <c r="I108" i="1"/>
  <c r="J108" i="1" s="1"/>
  <c r="I211" i="1"/>
  <c r="J211" i="1" s="1"/>
  <c r="I264" i="1"/>
  <c r="J264" i="1" s="1"/>
  <c r="I44" i="1"/>
  <c r="J44" i="1" s="1"/>
  <c r="I92" i="1"/>
  <c r="J92" i="1" s="1"/>
  <c r="I118" i="1"/>
  <c r="J118" i="1" s="1"/>
  <c r="I96" i="1"/>
  <c r="J96" i="1" s="1"/>
  <c r="I48" i="1"/>
  <c r="J48" i="1" s="1"/>
  <c r="I230" i="1"/>
  <c r="J230" i="1" s="1"/>
  <c r="I178" i="1"/>
  <c r="J178" i="1" s="1"/>
  <c r="I146" i="1"/>
  <c r="J146" i="1" s="1"/>
  <c r="I259" i="1"/>
  <c r="J259" i="1" s="1"/>
  <c r="I133" i="1"/>
  <c r="J133" i="1" s="1"/>
  <c r="I89" i="1"/>
  <c r="J89" i="1" s="1"/>
  <c r="I63" i="1"/>
  <c r="J63" i="1" s="1"/>
  <c r="I223" i="1"/>
  <c r="J223" i="1" s="1"/>
  <c r="I176" i="1"/>
  <c r="J176" i="1" s="1"/>
  <c r="I160" i="1"/>
  <c r="J160" i="1" s="1"/>
  <c r="I274" i="1"/>
  <c r="J274" i="1" s="1"/>
  <c r="I257" i="1"/>
  <c r="J257" i="1" s="1"/>
  <c r="I135" i="1"/>
  <c r="J135" i="1" s="1"/>
  <c r="I119" i="1"/>
  <c r="J119" i="1" s="1"/>
  <c r="I102" i="1"/>
  <c r="J102" i="1" s="1"/>
  <c r="I86" i="1"/>
  <c r="J86" i="1" s="1"/>
  <c r="I65" i="1"/>
  <c r="J65" i="1" s="1"/>
  <c r="I49" i="1"/>
  <c r="J49" i="1" s="1"/>
  <c r="I236" i="1"/>
  <c r="J236" i="1" s="1"/>
  <c r="I220" i="1"/>
  <c r="J220" i="1" s="1"/>
  <c r="I204" i="1"/>
  <c r="J204" i="1" s="1"/>
  <c r="I187" i="1"/>
  <c r="J187" i="1" s="1"/>
  <c r="I171" i="1"/>
  <c r="J171" i="1" s="1"/>
  <c r="I155" i="1"/>
  <c r="J155" i="1" s="1"/>
  <c r="I269" i="1"/>
  <c r="J269" i="1" s="1"/>
  <c r="I251" i="1"/>
  <c r="J251" i="1" s="1"/>
  <c r="I227" i="1"/>
  <c r="J227" i="1" s="1"/>
  <c r="I139" i="1"/>
  <c r="J139" i="1" s="1"/>
  <c r="I231" i="1"/>
  <c r="J231" i="1" s="1"/>
  <c r="I166" i="1"/>
  <c r="J166" i="1" s="1"/>
  <c r="I222" i="1"/>
  <c r="J222" i="1" s="1"/>
  <c r="I109" i="1"/>
  <c r="J109" i="1" s="1"/>
  <c r="I150" i="1"/>
  <c r="J150" i="1" s="1"/>
  <c r="I215" i="1"/>
  <c r="J215" i="1" s="1"/>
  <c r="I55" i="1"/>
  <c r="J55" i="1" s="1"/>
  <c r="I134" i="1"/>
  <c r="J134" i="1" s="1"/>
  <c r="I112" i="1"/>
  <c r="J112" i="1" s="1"/>
  <c r="I64" i="1"/>
  <c r="J64" i="1" s="1"/>
  <c r="I43" i="1"/>
  <c r="J43" i="1" s="1"/>
  <c r="I203" i="1"/>
  <c r="J203" i="1" s="1"/>
  <c r="I286" i="1"/>
  <c r="J286" i="1" s="1"/>
  <c r="I250" i="1"/>
  <c r="J250" i="1" s="1"/>
  <c r="I105" i="1"/>
  <c r="J105" i="1" s="1"/>
  <c r="I84" i="1"/>
  <c r="J84" i="1" s="1"/>
  <c r="I194" i="1"/>
  <c r="J194" i="1" s="1"/>
  <c r="I172" i="1"/>
  <c r="J172" i="1" s="1"/>
  <c r="I156" i="1"/>
  <c r="J156" i="1" s="1"/>
  <c r="I140" i="1"/>
  <c r="J140" i="1" s="1"/>
  <c r="I270" i="1"/>
  <c r="J270" i="1" s="1"/>
  <c r="I252" i="1"/>
  <c r="J252" i="1" s="1"/>
  <c r="I115" i="1"/>
  <c r="J115" i="1" s="1"/>
  <c r="I98" i="1"/>
  <c r="J98" i="1" s="1"/>
  <c r="I81" i="1"/>
  <c r="J81" i="1" s="1"/>
  <c r="I61" i="1"/>
  <c r="J61" i="1" s="1"/>
  <c r="I45" i="1"/>
  <c r="J45" i="1" s="1"/>
  <c r="I232" i="1"/>
  <c r="J232" i="1" s="1"/>
  <c r="I216" i="1"/>
  <c r="J216" i="1" s="1"/>
  <c r="I200" i="1"/>
  <c r="J200" i="1" s="1"/>
  <c r="I183" i="1"/>
  <c r="J183" i="1" s="1"/>
  <c r="I167" i="1"/>
  <c r="J167" i="1" s="1"/>
  <c r="I151" i="1"/>
  <c r="J151" i="1" s="1"/>
  <c r="I283" i="1"/>
  <c r="J283" i="1" s="1"/>
  <c r="I265" i="1"/>
  <c r="J265" i="1" s="1"/>
  <c r="I247" i="1"/>
  <c r="J247" i="1" s="1"/>
  <c r="I93" i="1"/>
  <c r="J93" i="1" s="1"/>
  <c r="I56" i="1"/>
  <c r="J56" i="1" s="1"/>
  <c r="I67" i="1"/>
  <c r="J67" i="1" s="1"/>
  <c r="I198" i="1"/>
  <c r="J198" i="1" s="1"/>
  <c r="I182" i="1"/>
  <c r="J182" i="1" s="1"/>
  <c r="I74" i="1"/>
  <c r="J74" i="1" s="1"/>
  <c r="I121" i="1"/>
  <c r="J121" i="1" s="1"/>
  <c r="I85" i="1"/>
  <c r="J85" i="1" s="1"/>
  <c r="I59" i="1"/>
  <c r="J59" i="1" s="1"/>
  <c r="I219" i="1"/>
  <c r="J219" i="1" s="1"/>
  <c r="I195" i="1"/>
  <c r="J195" i="1" s="1"/>
  <c r="I162" i="1"/>
  <c r="J162" i="1" s="1"/>
  <c r="I276" i="1"/>
  <c r="J276" i="1" s="1"/>
  <c r="I242" i="1"/>
  <c r="J242" i="1" s="1"/>
  <c r="I122" i="1"/>
  <c r="J122" i="1" s="1"/>
  <c r="I100" i="1"/>
  <c r="J100" i="1" s="1"/>
  <c r="I52" i="1"/>
  <c r="J52" i="1" s="1"/>
  <c r="I127" i="1"/>
  <c r="J127" i="1" s="1"/>
  <c r="I110" i="1"/>
  <c r="J110" i="1" s="1"/>
  <c r="I94" i="1"/>
  <c r="J94" i="1" s="1"/>
  <c r="I76" i="1"/>
  <c r="J76" i="1" s="1"/>
  <c r="I57" i="1"/>
  <c r="J57" i="1" s="1"/>
  <c r="I41" i="1"/>
  <c r="J41" i="1" s="1"/>
  <c r="I228" i="1"/>
  <c r="J228" i="1" s="1"/>
  <c r="I212" i="1"/>
  <c r="J212" i="1" s="1"/>
  <c r="I196" i="1"/>
  <c r="J196" i="1" s="1"/>
  <c r="I104" i="1"/>
  <c r="J104" i="1" s="1"/>
  <c r="I126" i="1"/>
  <c r="J126" i="1" s="1"/>
  <c r="I282" i="1"/>
  <c r="J282" i="1" s="1"/>
  <c r="I210" i="1"/>
  <c r="J210" i="1" s="1"/>
  <c r="I199" i="1"/>
  <c r="J199" i="1" s="1"/>
  <c r="I40" i="1"/>
  <c r="J40" i="1" s="1"/>
  <c r="I189" i="1"/>
  <c r="J189" i="1" s="1"/>
  <c r="I125" i="1"/>
  <c r="J125" i="1" s="1"/>
  <c r="I79" i="1"/>
  <c r="J79" i="1" s="1"/>
  <c r="I235" i="1"/>
  <c r="J235" i="1" s="1"/>
  <c r="I214" i="1"/>
  <c r="J214" i="1" s="1"/>
  <c r="I186" i="1"/>
  <c r="J186" i="1" s="1"/>
  <c r="I154" i="1"/>
  <c r="J154" i="1" s="1"/>
  <c r="I268" i="1"/>
  <c r="J268" i="1" s="1"/>
  <c r="I117" i="1"/>
  <c r="J117" i="1" s="1"/>
  <c r="I68" i="1"/>
  <c r="J68" i="1" s="1"/>
  <c r="I47" i="1"/>
  <c r="J47" i="1" s="1"/>
  <c r="I207" i="1"/>
  <c r="J207" i="1" s="1"/>
  <c r="I148" i="1"/>
  <c r="J148" i="1" s="1"/>
  <c r="I278" i="1"/>
  <c r="J278" i="1" s="1"/>
  <c r="I262" i="1"/>
  <c r="J262" i="1" s="1"/>
  <c r="I244" i="1"/>
  <c r="J244" i="1" s="1"/>
  <c r="I123" i="1"/>
  <c r="J123" i="1" s="1"/>
  <c r="I106" i="1"/>
  <c r="J106" i="1" s="1"/>
  <c r="I90" i="1"/>
  <c r="J90" i="1" s="1"/>
  <c r="I69" i="1"/>
  <c r="J69" i="1" s="1"/>
  <c r="I53" i="1"/>
  <c r="J53" i="1" s="1"/>
  <c r="I37" i="1"/>
  <c r="J37" i="1" s="1"/>
  <c r="I224" i="1"/>
  <c r="J224" i="1" s="1"/>
  <c r="I208" i="1"/>
  <c r="J208" i="1" s="1"/>
  <c r="I192" i="1"/>
  <c r="J192" i="1" s="1"/>
  <c r="I273" i="1"/>
  <c r="J273" i="1" s="1"/>
  <c r="I256" i="1"/>
  <c r="J256" i="1" s="1"/>
  <c r="I191" i="1"/>
  <c r="J191" i="1" s="1"/>
</calcChain>
</file>

<file path=xl/sharedStrings.xml><?xml version="1.0" encoding="utf-8"?>
<sst xmlns="http://schemas.openxmlformats.org/spreadsheetml/2006/main" count="956" uniqueCount="398">
  <si>
    <t xml:space="preserve">PHILADELPHIA AIR MANAGEMENT SERVICES - AMR VI RISK SCREENING WORKBOOK  </t>
  </si>
  <si>
    <t xml:space="preserve"> For Long-Term Carcinogenic &amp; Noncarcinogenic Effects and Short-Term Effects</t>
  </si>
  <si>
    <t>Read these instructions carefully before completing the Risk spreadsheet</t>
  </si>
  <si>
    <t>To see a listing of air toxics by CAS number, click on the "CAS Index" tab at the bottom of this workbook</t>
  </si>
  <si>
    <t>Further Evaluation Required (FER)</t>
  </si>
  <si>
    <t xml:space="preserve">If the Risk Worksheet generates a “FER” result for any air toxic, the facility should evaluate if the health risk level can be reduced through mitigating actions. Mitigating actions that could lower health risk levels include, but are not limited to, the following:
1. Reducing air toxic emissions through:
i. Installation of an APC device or improving the efficiency of an existing APC device.
ii. Replacing the air toxic substance with a non-toxic or less toxic substance.
iii. Decreasing the annual operative hours.
iv. Decreasing the annual or hourly throughput.
2. Increasing the stack height.
3. Relocation of the source to a location further from the property line.
If the health risk levels need further review after this evaluation, Refined Health Risk Assessment must be conducted. Only those air toxics with a “FER” result need to undergo a Refined Health Risk Assessment.  </t>
  </si>
  <si>
    <t>Refined Health Risk Assessment</t>
  </si>
  <si>
    <t>Notes</t>
  </si>
  <si>
    <r>
      <t xml:space="preserve">The emission points, stack parameters, short-term emission rates (lb/hr) and annual emission rates (tpy) entered in the Worksheet and provided in the protocol must be consistent with your permit application.  If changes to your permit are needed, please contact your permit evaluator.
</t>
    </r>
    <r>
      <rPr>
        <b/>
        <sz val="9"/>
        <color rgb="FF000000"/>
        <rFont val="Tahoma"/>
        <family val="2"/>
      </rPr>
      <t>[For Storage Tanks]</t>
    </r>
    <r>
      <rPr>
        <sz val="9"/>
        <color rgb="FF000000"/>
        <rFont val="Tahoma"/>
        <family val="2"/>
      </rPr>
      <t xml:space="preserve"> Short-term emission rates (lb/hr) for storage tanks must be based on the worst-case operating scenario, which may result from scenarios like breathing, filling, roof landing, tank cleaning, or tank degassing as applicable.  Short-term emission rates for storage tanks are only required to be permitted for air toxics for which there is a short-term reference concentration (RfC).  Please indicate any HAPs listed in your permit that do not have short-term reference concentrations in the health risk assessment submitted with the permit application.</t>
    </r>
  </si>
  <si>
    <t>PHILADELPHIA AIR MANAGEMENT SERVICES - AMR VI RISK SCREENING WORKBOOK</t>
  </si>
  <si>
    <t xml:space="preserve"> For Long-Term Carcinogenic and Noncarcinogenic Effects and Short-Term Effects</t>
  </si>
  <si>
    <t>Read the Instructions tab carefully before completing this Risk spreadsheet</t>
  </si>
  <si>
    <t>Date</t>
  </si>
  <si>
    <t>Facility ID No.</t>
  </si>
  <si>
    <t>Activity ID No.</t>
  </si>
  <si>
    <t>Facility name</t>
  </si>
  <si>
    <t>Facility location</t>
  </si>
  <si>
    <t>File name (.xls)</t>
  </si>
  <si>
    <t>Emission Unit/Batch Process ID No.</t>
  </si>
  <si>
    <t>Stack height</t>
  </si>
  <si>
    <t xml:space="preserve"> ft</t>
  </si>
  <si>
    <t>Emission Point ID No.</t>
  </si>
  <si>
    <t>Distance to property line</t>
  </si>
  <si>
    <t>Equipment ID No(s).</t>
  </si>
  <si>
    <t xml:space="preserve">Annual air impact value, C' </t>
  </si>
  <si>
    <r>
      <t xml:space="preserve"> </t>
    </r>
    <r>
      <rPr>
        <b/>
        <sz val="8"/>
        <color rgb="FF0000FF"/>
        <rFont val="Calibri"/>
        <family val="2"/>
        <scheme val="minor"/>
      </rPr>
      <t>(</t>
    </r>
    <r>
      <rPr>
        <b/>
        <sz val="8"/>
        <color rgb="FF0000FF"/>
        <rFont val="Tahoma"/>
        <family val="2"/>
      </rPr>
      <t>µ</t>
    </r>
    <r>
      <rPr>
        <b/>
        <sz val="8"/>
        <color indexed="12"/>
        <rFont val="Tahoma"/>
        <family val="2"/>
      </rPr>
      <t>g/m</t>
    </r>
    <r>
      <rPr>
        <b/>
        <vertAlign val="superscript"/>
        <sz val="8"/>
        <color indexed="12"/>
        <rFont val="Tahoma"/>
        <family val="2"/>
      </rPr>
      <t>3</t>
    </r>
    <r>
      <rPr>
        <b/>
        <sz val="8"/>
        <color indexed="12"/>
        <rFont val="Tahoma"/>
        <family val="2"/>
      </rPr>
      <t>)/(ton/yr)</t>
    </r>
  </si>
  <si>
    <t>Operating Scenario(s)</t>
  </si>
  <si>
    <r>
      <t>1-hour air impact value, C'</t>
    </r>
    <r>
      <rPr>
        <b/>
        <vertAlign val="subscript"/>
        <sz val="8"/>
        <color indexed="17"/>
        <rFont val="Tahoma"/>
        <family val="2"/>
      </rPr>
      <t>st</t>
    </r>
    <r>
      <rPr>
        <b/>
        <sz val="8"/>
        <color indexed="17"/>
        <rFont val="Tahoma"/>
        <family val="2"/>
      </rPr>
      <t xml:space="preserve"> </t>
    </r>
  </si>
  <si>
    <r>
      <t xml:space="preserve"> (µg/m</t>
    </r>
    <r>
      <rPr>
        <b/>
        <vertAlign val="superscript"/>
        <sz val="8"/>
        <color indexed="17"/>
        <rFont val="Tahoma"/>
        <family val="2"/>
      </rPr>
      <t>3</t>
    </r>
    <r>
      <rPr>
        <b/>
        <sz val="8"/>
        <color indexed="17"/>
        <rFont val="Tahoma"/>
        <family val="2"/>
      </rPr>
      <t>)/(lb/hr)</t>
    </r>
  </si>
  <si>
    <t>Long-Term Effects</t>
  </si>
  <si>
    <t>Short-Term Effects</t>
  </si>
  <si>
    <t>Q =</t>
  </si>
  <si>
    <t>Annual emission rate (in tons per year)</t>
  </si>
  <si>
    <r>
      <t>Q</t>
    </r>
    <r>
      <rPr>
        <b/>
        <vertAlign val="subscript"/>
        <sz val="8"/>
        <color indexed="16"/>
        <rFont val="Tahoma"/>
        <family val="2"/>
      </rPr>
      <t>h</t>
    </r>
    <r>
      <rPr>
        <b/>
        <sz val="8"/>
        <color indexed="16"/>
        <rFont val="Tahoma"/>
        <family val="2"/>
      </rPr>
      <t xml:space="preserve"> =</t>
    </r>
  </si>
  <si>
    <t>Hourly emission rate (in pounds per hour)</t>
  </si>
  <si>
    <t>C =</t>
  </si>
  <si>
    <t>C' x Q  =  Annual average ambient air concentration</t>
  </si>
  <si>
    <r>
      <t>C</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</si>
  <si>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 xml:space="preserve"> x Q</t>
    </r>
    <r>
      <rPr>
        <vertAlign val="subscript"/>
        <sz val="8"/>
        <color indexed="16"/>
        <rFont val="Tahoma"/>
        <family val="2"/>
      </rPr>
      <t>h</t>
    </r>
    <r>
      <rPr>
        <sz val="8"/>
        <color indexed="16"/>
        <rFont val="Tahoma"/>
        <family val="2"/>
      </rPr>
      <t xml:space="preserve">  =  Short-term average ambient air concentration</t>
    </r>
  </si>
  <si>
    <t>URF =</t>
  </si>
  <si>
    <t>Unit risk factor (for carcinogenic risk)</t>
  </si>
  <si>
    <r>
      <t>RfC</t>
    </r>
    <r>
      <rPr>
        <b/>
        <vertAlign val="subscript"/>
        <sz val="8"/>
        <color indexed="16"/>
        <rFont val="Tahoma"/>
        <family val="2"/>
      </rPr>
      <t>st</t>
    </r>
    <r>
      <rPr>
        <b/>
        <sz val="8"/>
        <color indexed="16"/>
        <rFont val="Tahoma"/>
        <family val="2"/>
      </rPr>
      <t xml:space="preserve"> =</t>
    </r>
  </si>
  <si>
    <t>Short-term reference concentration (for noncarcinogenic effects)</t>
  </si>
  <si>
    <t>IR =</t>
  </si>
  <si>
    <t>C x URF  =  Incremental risk (for carcinogen)</t>
  </si>
  <si>
    <r>
      <t>HQ</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</si>
  <si>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/RfC</t>
    </r>
    <r>
      <rPr>
        <vertAlign val="subscript"/>
        <sz val="8"/>
        <color indexed="16"/>
        <rFont val="Tahoma"/>
        <family val="2"/>
      </rPr>
      <t>st</t>
    </r>
    <r>
      <rPr>
        <sz val="8"/>
        <color indexed="16"/>
        <rFont val="Tahoma"/>
        <family val="2"/>
      </rPr>
      <t xml:space="preserve">  =  Hazard quotient for short-term noncarcinogenic effects</t>
    </r>
  </si>
  <si>
    <t>RfC =</t>
  </si>
  <si>
    <t>Reference concentration (for noncarcinogenic effects)</t>
  </si>
  <si>
    <t>Rslt =</t>
  </si>
  <si>
    <r>
      <t>The result of comparing the HQ</t>
    </r>
    <r>
      <rPr>
        <vertAlign val="subscript"/>
        <sz val="8"/>
        <color indexed="16"/>
        <rFont val="Tahoma"/>
        <family val="2"/>
      </rPr>
      <t>st</t>
    </r>
    <r>
      <rPr>
        <sz val="8"/>
        <color indexed="16"/>
        <rFont val="Tahoma"/>
        <family val="2"/>
      </rPr>
      <t xml:space="preserve"> to the negligible threshold (FER if &gt; threshold, Negl. if &lt;= threshold)</t>
    </r>
  </si>
  <si>
    <t>HQ =</t>
  </si>
  <si>
    <t>C/RfC  =  Hazard quotient (for noncarcinogenic risk)</t>
  </si>
  <si>
    <t>FER =</t>
  </si>
  <si>
    <t>Further Evaluation Required (See Notes for thresholds)</t>
  </si>
  <si>
    <t>The result of comparing the IR or HQ to the negligible</t>
  </si>
  <si>
    <t>Negl. =</t>
  </si>
  <si>
    <t>Negligible (See Notes for thresholds)</t>
  </si>
  <si>
    <t xml:space="preserve"> threshold (FER if &gt; threshold, Negl. if &lt;= threshold)</t>
  </si>
  <si>
    <t>LONG-TERM EFFECTS</t>
  </si>
  <si>
    <t>SHORT-TERM EFFECTS</t>
  </si>
  <si>
    <t>Cancer Risk</t>
  </si>
  <si>
    <t>Non-cancer Risk</t>
  </si>
  <si>
    <t>H A P</t>
  </si>
  <si>
    <t>CAS No.</t>
  </si>
  <si>
    <t>Air Toxic (HAP) Name</t>
  </si>
  <si>
    <r>
      <t xml:space="preserve">Q                 </t>
    </r>
    <r>
      <rPr>
        <sz val="8"/>
        <color indexed="16"/>
        <rFont val="Tahoma"/>
        <family val="2"/>
      </rPr>
      <t>(ton/yr)</t>
    </r>
  </si>
  <si>
    <r>
      <t xml:space="preserve">C       </t>
    </r>
    <r>
      <rPr>
        <sz val="8"/>
        <color indexed="16"/>
        <rFont val="Tahoma"/>
        <family val="2"/>
      </rPr>
      <t>(µg/m</t>
    </r>
    <r>
      <rPr>
        <vertAlign val="superscript"/>
        <sz val="8"/>
        <color indexed="16"/>
        <rFont val="Tahoma"/>
        <family val="2"/>
      </rPr>
      <t>3</t>
    </r>
    <r>
      <rPr>
        <sz val="8"/>
        <color indexed="16"/>
        <rFont val="Tahoma"/>
        <family val="2"/>
      </rPr>
      <t>)</t>
    </r>
  </si>
  <si>
    <r>
      <t xml:space="preserve">URF                   </t>
    </r>
    <r>
      <rPr>
        <sz val="8"/>
        <color indexed="16"/>
        <rFont val="Tahoma"/>
        <family val="2"/>
      </rPr>
      <t>[(µg/m</t>
    </r>
    <r>
      <rPr>
        <vertAlign val="superscript"/>
        <sz val="8"/>
        <color indexed="16"/>
        <rFont val="Tahoma"/>
        <family val="2"/>
      </rPr>
      <t>3</t>
    </r>
    <r>
      <rPr>
        <sz val="8"/>
        <color indexed="16"/>
        <rFont val="Tahoma"/>
        <family val="2"/>
      </rPr>
      <t>)</t>
    </r>
    <r>
      <rPr>
        <vertAlign val="superscript"/>
        <sz val="8"/>
        <color indexed="16"/>
        <rFont val="Tahoma"/>
        <family val="2"/>
      </rPr>
      <t>-1</t>
    </r>
    <r>
      <rPr>
        <sz val="8"/>
        <color indexed="16"/>
        <rFont val="Tahoma"/>
        <family val="2"/>
      </rPr>
      <t>]</t>
    </r>
  </si>
  <si>
    <t>IR</t>
  </si>
  <si>
    <t>Rslt</t>
  </si>
  <si>
    <r>
      <t>RfC</t>
    </r>
    <r>
      <rPr>
        <sz val="8"/>
        <color indexed="16"/>
        <rFont val="Tahoma"/>
        <family val="2"/>
      </rPr>
      <t xml:space="preserve">    (µg/m</t>
    </r>
    <r>
      <rPr>
        <vertAlign val="superscript"/>
        <sz val="8"/>
        <color indexed="16"/>
        <rFont val="Tahoma"/>
        <family val="2"/>
      </rPr>
      <t>3</t>
    </r>
    <r>
      <rPr>
        <sz val="8"/>
        <color indexed="16"/>
        <rFont val="Tahoma"/>
        <family val="2"/>
      </rPr>
      <t>)</t>
    </r>
  </si>
  <si>
    <t>HQ</t>
  </si>
  <si>
    <r>
      <t>Q</t>
    </r>
    <r>
      <rPr>
        <b/>
        <vertAlign val="subscript"/>
        <sz val="8"/>
        <color indexed="16"/>
        <rFont val="Tahoma"/>
        <family val="2"/>
      </rPr>
      <t xml:space="preserve">h      </t>
    </r>
    <r>
      <rPr>
        <b/>
        <sz val="8"/>
        <color indexed="16"/>
        <rFont val="Tahoma"/>
        <family val="2"/>
      </rPr>
      <t xml:space="preserve">    </t>
    </r>
    <r>
      <rPr>
        <sz val="8"/>
        <color indexed="16"/>
        <rFont val="Tahoma"/>
        <family val="2"/>
      </rPr>
      <t>(lb/hr)</t>
    </r>
  </si>
  <si>
    <r>
      <t>C</t>
    </r>
    <r>
      <rPr>
        <b/>
        <vertAlign val="subscript"/>
        <sz val="8"/>
        <color indexed="16"/>
        <rFont val="Tahoma"/>
        <family val="2"/>
      </rPr>
      <t>st</t>
    </r>
    <r>
      <rPr>
        <b/>
        <sz val="8"/>
        <color indexed="16"/>
        <rFont val="Tahoma"/>
        <family val="2"/>
      </rPr>
      <t xml:space="preserve">        </t>
    </r>
    <r>
      <rPr>
        <sz val="8"/>
        <color indexed="16"/>
        <rFont val="Tahoma"/>
        <family val="2"/>
      </rPr>
      <t>(µg/m</t>
    </r>
    <r>
      <rPr>
        <vertAlign val="superscript"/>
        <sz val="8"/>
        <color indexed="16"/>
        <rFont val="Tahoma"/>
        <family val="2"/>
      </rPr>
      <t>3</t>
    </r>
    <r>
      <rPr>
        <sz val="8"/>
        <color indexed="16"/>
        <rFont val="Tahoma"/>
        <family val="2"/>
      </rPr>
      <t>)</t>
    </r>
  </si>
  <si>
    <r>
      <t xml:space="preserve"> RfC</t>
    </r>
    <r>
      <rPr>
        <b/>
        <vertAlign val="subscript"/>
        <sz val="8"/>
        <color indexed="16"/>
        <rFont val="Tahoma"/>
        <family val="2"/>
      </rPr>
      <t>st</t>
    </r>
    <r>
      <rPr>
        <sz val="8"/>
        <color indexed="16"/>
        <rFont val="Tahoma"/>
        <family val="2"/>
      </rPr>
      <t xml:space="preserve">    (µg/m</t>
    </r>
    <r>
      <rPr>
        <vertAlign val="superscript"/>
        <sz val="8"/>
        <color indexed="16"/>
        <rFont val="Tahoma"/>
        <family val="2"/>
      </rPr>
      <t>3</t>
    </r>
    <r>
      <rPr>
        <sz val="8"/>
        <color indexed="16"/>
        <rFont val="Tahoma"/>
        <family val="2"/>
      </rPr>
      <t>)</t>
    </r>
  </si>
  <si>
    <r>
      <t>HQ</t>
    </r>
    <r>
      <rPr>
        <b/>
        <vertAlign val="subscript"/>
        <sz val="8"/>
        <color indexed="16"/>
        <rFont val="Tahoma"/>
        <family val="2"/>
      </rPr>
      <t>st</t>
    </r>
  </si>
  <si>
    <t>*</t>
  </si>
  <si>
    <t>Acetaldehyde</t>
  </si>
  <si>
    <t>Acetamide</t>
  </si>
  <si>
    <t>Acetone</t>
  </si>
  <si>
    <t>Acetone cyanohydrin</t>
  </si>
  <si>
    <t>Acetonitrile</t>
  </si>
  <si>
    <t>Acetophenone</t>
  </si>
  <si>
    <t>Acetylaminofluorene (2-)</t>
  </si>
  <si>
    <t>Acrolein</t>
  </si>
  <si>
    <t>Acrylamide</t>
  </si>
  <si>
    <t>Acrylic acid</t>
  </si>
  <si>
    <t>Acrylonitrile</t>
  </si>
  <si>
    <t>Aldrin</t>
  </si>
  <si>
    <t>Allyl chloride</t>
  </si>
  <si>
    <t>Aminoanthraquinone (2-)</t>
  </si>
  <si>
    <t>Aminobiphenyl (4-)</t>
  </si>
  <si>
    <t>Ammonia</t>
  </si>
  <si>
    <t>Aniline</t>
  </si>
  <si>
    <t>Anisidine (o-)</t>
  </si>
  <si>
    <t>**</t>
  </si>
  <si>
    <t>Antimony trioxide</t>
  </si>
  <si>
    <t>Aramite</t>
  </si>
  <si>
    <t>Arsenic (inorganic)</t>
  </si>
  <si>
    <t>Arsine</t>
  </si>
  <si>
    <t>Asbestos</t>
  </si>
  <si>
    <t>Azobenzene</t>
  </si>
  <si>
    <t>Barium</t>
  </si>
  <si>
    <t>Benzene</t>
  </si>
  <si>
    <t>Benzidine</t>
  </si>
  <si>
    <t>Benzo(a)pyrene</t>
  </si>
  <si>
    <t>Benzotrichloride</t>
  </si>
  <si>
    <t>Benzyl chloride</t>
  </si>
  <si>
    <t>Beryllium</t>
  </si>
  <si>
    <t>Biphenyl (1,1-)</t>
  </si>
  <si>
    <t>Bis(2-chloroisopropyl)ether</t>
  </si>
  <si>
    <t>Bis(2-ethylhexyl)phthalate</t>
  </si>
  <si>
    <t>Bis(chloromethyl)ether</t>
  </si>
  <si>
    <t>Boron (elemental)</t>
  </si>
  <si>
    <t>Boron trifluoride</t>
  </si>
  <si>
    <t>Bromochloromethane</t>
  </si>
  <si>
    <t>Bromodichloromethane</t>
  </si>
  <si>
    <t>Bromoform</t>
  </si>
  <si>
    <t>1-Bromopropane</t>
  </si>
  <si>
    <t>Butadiene (1,3-)</t>
  </si>
  <si>
    <t>Cadmium</t>
  </si>
  <si>
    <t>Caprolactam</t>
  </si>
  <si>
    <t>Captan</t>
  </si>
  <si>
    <t>Carbon disulfide</t>
  </si>
  <si>
    <t>Carbon tetrachloride</t>
  </si>
  <si>
    <t>Carbonyl sulfide</t>
  </si>
  <si>
    <t>Chlordane</t>
  </si>
  <si>
    <t>Chlorinated paraffins</t>
  </si>
  <si>
    <t>Chlorine</t>
  </si>
  <si>
    <t>Chlorine dioxide</t>
  </si>
  <si>
    <t>Chloro-1,1-difluoroethane (1-) (HCFC-142b)</t>
  </si>
  <si>
    <t>Chloroacetophenone (2-)</t>
  </si>
  <si>
    <t>Chlorobenzene</t>
  </si>
  <si>
    <t>Chlorobenzilate</t>
  </si>
  <si>
    <t>Chlorodifluoromethane (HCFC-22)</t>
  </si>
  <si>
    <t>Chloroform</t>
  </si>
  <si>
    <t>Chloromethyl methyl ether</t>
  </si>
  <si>
    <t>Chloro-o-phenylenediamine (4-)</t>
  </si>
  <si>
    <t>Chloro-o-toluidine (p-)</t>
  </si>
  <si>
    <t>Chloropicrin</t>
  </si>
  <si>
    <t>Chloroprene</t>
  </si>
  <si>
    <t>Chloropropane (2-)</t>
  </si>
  <si>
    <t>Chromic acid mists (Cr VI)</t>
  </si>
  <si>
    <t>Chromium VI (total)</t>
  </si>
  <si>
    <t>Chromium VI dissolved aerosols</t>
  </si>
  <si>
    <t>Chromium VI particulates</t>
  </si>
  <si>
    <t>Cobalt</t>
  </si>
  <si>
    <t>Coke oven emissions</t>
  </si>
  <si>
    <t>Copper</t>
  </si>
  <si>
    <t>Cresidine (p-)</t>
  </si>
  <si>
    <t>Cresol mixtures</t>
  </si>
  <si>
    <t>Cumene</t>
  </si>
  <si>
    <t>Cupferron</t>
  </si>
  <si>
    <t>Cyclohexane</t>
  </si>
  <si>
    <t>DDE</t>
  </si>
  <si>
    <t>DDT</t>
  </si>
  <si>
    <t>Diaminoanisole (2,4-)</t>
  </si>
  <si>
    <t>Dibromochloromethane</t>
  </si>
  <si>
    <t>Dibromo-3-chloropropane (1,2-)</t>
  </si>
  <si>
    <t>Dichloro-2-butene (1,4-)</t>
  </si>
  <si>
    <t>Dichlorobenzene (1,2-)</t>
  </si>
  <si>
    <t>Dichlorobenzene (1,4-)</t>
  </si>
  <si>
    <t>Dichlorobenzidine (3,3'-)</t>
  </si>
  <si>
    <t>Dichlorodifluoromethane</t>
  </si>
  <si>
    <t>Dichloroethyl ether</t>
  </si>
  <si>
    <t>Dichloropropene (1,3-)</t>
  </si>
  <si>
    <t>Dichlorvos</t>
  </si>
  <si>
    <t>Dicyclopentadiene</t>
  </si>
  <si>
    <t>Dieldrin</t>
  </si>
  <si>
    <t>Diesel particulate matter</t>
  </si>
  <si>
    <t>Diethanolamine</t>
  </si>
  <si>
    <t>Diethylene glycol monobutyl ether</t>
  </si>
  <si>
    <t>Difluoroethane (1,1-)</t>
  </si>
  <si>
    <t>Dimethyl sulfate</t>
  </si>
  <si>
    <t>Dimethylaminoazobenzene (4-)</t>
  </si>
  <si>
    <t>Dimethylcarbamyl chloride</t>
  </si>
  <si>
    <t>Dimethylformamide (N,N-)</t>
  </si>
  <si>
    <t>Dimethylhydrazine (1,1-)</t>
  </si>
  <si>
    <t>Dimethylhydrazine (1,2-)</t>
  </si>
  <si>
    <t>Dinitrotoluene (2,4-)</t>
  </si>
  <si>
    <t>Dioxane (1,4-)</t>
  </si>
  <si>
    <t>Dioxin</t>
  </si>
  <si>
    <t xml:space="preserve">    See footnote "a"</t>
  </si>
  <si>
    <t>Diphenylhydrazine (1,2-)</t>
  </si>
  <si>
    <t>Epichlorohydrin</t>
  </si>
  <si>
    <t>Epoxybutane (1,2-)</t>
  </si>
  <si>
    <t>Ethyl acrylate</t>
  </si>
  <si>
    <t>Ethylbenzene</t>
  </si>
  <si>
    <t>Ethyl carbamate</t>
  </si>
  <si>
    <t>Ethyl chloride</t>
  </si>
  <si>
    <t>Ethylene dibromide</t>
  </si>
  <si>
    <t>Ethylene dichloride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</si>
  <si>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</si>
  <si>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</si>
  <si>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</si>
  <si>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</si>
  <si>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</si>
  <si>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</si>
  <si>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</si>
  <si>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</si>
  <si>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Ethyleneimine</t>
  </si>
  <si>
    <t>Ethylidene dichloride</t>
  </si>
  <si>
    <t>Fluoride</t>
  </si>
  <si>
    <t>Formaldehyde</t>
  </si>
  <si>
    <t>Furfural</t>
  </si>
  <si>
    <t>Gasoline vapors</t>
  </si>
  <si>
    <t>Glutaraldehyde</t>
  </si>
  <si>
    <t>Glycidaldehyde</t>
  </si>
  <si>
    <t>Heptachlor</t>
  </si>
  <si>
    <t>Heptachlor epoxide</t>
  </si>
  <si>
    <t>Hexachlorobenzene</t>
  </si>
  <si>
    <t>Hexachlorobutadiene</t>
  </si>
  <si>
    <t>Hexachlorocyclohexane (alpha-)</t>
  </si>
  <si>
    <t>Hexachlorocyclohexane (beta-)</t>
  </si>
  <si>
    <t>Hexachlorocyclohexane (gamma-)  (Lindane)</t>
  </si>
  <si>
    <t>Hexachlorocyclohexane (technical grade)</t>
  </si>
  <si>
    <t>Hexachlorocyclopentadiene</t>
  </si>
  <si>
    <t>Hexachlorodibenzo-p-dioxin, mixture</t>
  </si>
  <si>
    <t>Hexachloroethane</t>
  </si>
  <si>
    <t>Hexamethylene diisocyanate</t>
  </si>
  <si>
    <t>Hexane (N-)</t>
  </si>
  <si>
    <t>Hydrazine</t>
  </si>
  <si>
    <t>Hydrazine sulfate</t>
  </si>
  <si>
    <t>Hydrogen chloride (Hydrochloric acid)</t>
  </si>
  <si>
    <t>Hydrogen cyanide (&amp; cyanide coumpounds)</t>
  </si>
  <si>
    <t>Hydrogen fluoride (Hydrofluoric acid)</t>
  </si>
  <si>
    <t>Hydrogen selenide</t>
  </si>
  <si>
    <t>Hydrogen sulfide</t>
  </si>
  <si>
    <t>Isophorone</t>
  </si>
  <si>
    <t>Isopropanol</t>
  </si>
  <si>
    <t>Lead</t>
  </si>
  <si>
    <t>Maleic anhydride</t>
  </si>
  <si>
    <t>Manganese</t>
  </si>
  <si>
    <t>Mercury (elemental)</t>
  </si>
  <si>
    <t>Mercury (inorganic)</t>
  </si>
  <si>
    <t>Methacrylonitrile</t>
  </si>
  <si>
    <t>Methanol</t>
  </si>
  <si>
    <t>Methyl bromide</t>
  </si>
  <si>
    <t>Methyl chloride</t>
  </si>
  <si>
    <t>Methyl chloroform</t>
  </si>
  <si>
    <t>Methyl ethyl ketone</t>
  </si>
  <si>
    <t>Methyl isobutyl ketone</t>
  </si>
  <si>
    <t>Methyl isocyanate</t>
  </si>
  <si>
    <t>Methyl methacrylate</t>
  </si>
  <si>
    <t>Methyl styrene (mixed isomers)</t>
  </si>
  <si>
    <t>Methyl tert butyl ether</t>
  </si>
  <si>
    <t>Methylcyclohexane</t>
  </si>
  <si>
    <t>Methylene bis(2-chloroaniline) (4,4'-)</t>
  </si>
  <si>
    <t>Methylene chloride</t>
  </si>
  <si>
    <t>Methylenedianiline (4,4-)</t>
  </si>
  <si>
    <t>Methylene diphenyl diisocyanate (4,4'-)</t>
  </si>
  <si>
    <t>Methylhydrazine</t>
  </si>
  <si>
    <t>Michler's ketone</t>
  </si>
  <si>
    <t>Mineral fibers (&lt;1% free silica)</t>
  </si>
  <si>
    <t>Naphthalene</t>
  </si>
  <si>
    <t>Nickel and compounds</t>
  </si>
  <si>
    <t>Nickel oxide</t>
  </si>
  <si>
    <t>Nickel, soluble salts</t>
  </si>
  <si>
    <t>Nitric acid</t>
  </si>
  <si>
    <t>Nitroaniline (o-)</t>
  </si>
  <si>
    <t>Nitrobenzene</t>
  </si>
  <si>
    <t>Nitropropane (2-)</t>
  </si>
  <si>
    <t>Nitrosodiethylamine (N-)</t>
  </si>
  <si>
    <t>Nitrosodimethylamine (N-)</t>
  </si>
  <si>
    <t>Nitrosodi-n-butylamine (N-)</t>
  </si>
  <si>
    <t>Nitrosodi-n-propylamine (N-)</t>
  </si>
  <si>
    <t>Nitrosodiphenylamine (N-)</t>
  </si>
  <si>
    <t>Nitrosodiphenylamine (p-)</t>
  </si>
  <si>
    <t>Nitrosomethylethylamine (N-)</t>
  </si>
  <si>
    <t>Nitrosomorpholine (N-)</t>
  </si>
  <si>
    <t>Nitroso-n-ethylurea (N-)</t>
  </si>
  <si>
    <t>Nitroso-n-methylurea (N-)</t>
  </si>
  <si>
    <t>Nitrosopiperidine (N-)</t>
  </si>
  <si>
    <t>Nitrosopyrrolidine (N-)</t>
  </si>
  <si>
    <t>Pentachlorophenol</t>
  </si>
  <si>
    <t>Phenol</t>
  </si>
  <si>
    <t>Phosgene</t>
  </si>
  <si>
    <t>Phosphine</t>
  </si>
  <si>
    <t>Phosphoric acid</t>
  </si>
  <si>
    <t>Phosphorus (white)</t>
  </si>
  <si>
    <t>Phthalic anhydride</t>
  </si>
  <si>
    <t>Polychlorinated biphenyls (PCBs)</t>
  </si>
  <si>
    <t>Polycylic aromatic hydrocarbons (PAHs)</t>
  </si>
  <si>
    <t xml:space="preserve">    See footnote "b"</t>
  </si>
  <si>
    <t>Polycylic organic matter (POM)</t>
  </si>
  <si>
    <t>Potassium bromate</t>
  </si>
  <si>
    <t>Propane sultone (1,3-)</t>
  </si>
  <si>
    <t>Propiolactone (beta-)</t>
  </si>
  <si>
    <t>Propionaldehyde</t>
  </si>
  <si>
    <t>Propylene</t>
  </si>
  <si>
    <t>Propylene dichloride</t>
  </si>
  <si>
    <t>Propylene glycol monomethyl ether</t>
  </si>
  <si>
    <t>Propylene oxide</t>
  </si>
  <si>
    <t>Selenium and compounds</t>
  </si>
  <si>
    <t>Silica (crystalline, respirable)</t>
  </si>
  <si>
    <t>Sodium hydroxide</t>
  </si>
  <si>
    <t>Styrene</t>
  </si>
  <si>
    <t>Styrene oxide</t>
  </si>
  <si>
    <t>Sulfates</t>
  </si>
  <si>
    <t>Sulfuric acid</t>
  </si>
  <si>
    <t>Sulfuryl fluoride</t>
  </si>
  <si>
    <t xml:space="preserve">Tetrachlorodibenzo(p)dioxin (2,3,7,8-) </t>
  </si>
  <si>
    <t>Tetrachloroethane (1,1,1,2-)</t>
  </si>
  <si>
    <t>Tetrachloroethane (1,1,2,2-)</t>
  </si>
  <si>
    <t>Tetrachloroethylene</t>
  </si>
  <si>
    <t>Tetrafluoroethane (1,1,1,2-)</t>
  </si>
  <si>
    <t>Tetrahydrofuran</t>
  </si>
  <si>
    <t>Thioacetamide</t>
  </si>
  <si>
    <t>Titanium tetrachloride</t>
  </si>
  <si>
    <t>Toluene</t>
  </si>
  <si>
    <t>Toluene diisocyanate (2,4-)</t>
  </si>
  <si>
    <t>Toluene diisocyanate (2,4-/2,6-)</t>
  </si>
  <si>
    <t>Toluene diisocyanate (2,6-)</t>
  </si>
  <si>
    <t>Toluene-2,4-diamine</t>
  </si>
  <si>
    <t>Toluidine (o-)</t>
  </si>
  <si>
    <t>Toxaphene</t>
  </si>
  <si>
    <t>Trichloro-1,2,2-trifluoroethane (1,1,2-)</t>
  </si>
  <si>
    <t>Trichlorobenzene (1,2,4-)</t>
  </si>
  <si>
    <t>Trichloroethane (1,1,2-)</t>
  </si>
  <si>
    <t>Trichloroethylene</t>
  </si>
  <si>
    <t>Trichlorofluoromethane</t>
  </si>
  <si>
    <t>Trichlorophenol (2,4,6-)</t>
  </si>
  <si>
    <t>Triethylamine</t>
  </si>
  <si>
    <t>Trifluralin</t>
  </si>
  <si>
    <t>Trimethylbenzene (1,2,4-)</t>
  </si>
  <si>
    <t>Vanadium</t>
  </si>
  <si>
    <t>Vanadium pentoxide</t>
  </si>
  <si>
    <t>Vinyl acetate</t>
  </si>
  <si>
    <t>Vinyl bromide</t>
  </si>
  <si>
    <t>Vinyl chloride</t>
  </si>
  <si>
    <t>Vinylidene chloride</t>
  </si>
  <si>
    <t>Xylene (m-,o-,p-, or mixed isomers)</t>
  </si>
  <si>
    <t>If any calculated long-term or short-term effects for an air toxic result in "Further Evaluation Required" (FER) on this Risk Screening Worksheet, a Refined Risk Assessment is required for that air toxic.</t>
  </si>
  <si>
    <t>NOTE:</t>
  </si>
  <si>
    <t>Clean Air Act hazardous air pollutant (HAP)</t>
  </si>
  <si>
    <t>Clean Air Act hazardous air pollutant, but not listed individually (part of a group)</t>
  </si>
  <si>
    <t>a</t>
  </si>
  <si>
    <t>Dioxins may be considered to be all 2,3,7,8-tetrachlorodibenzo(p)dioxin, or separated into congeners.</t>
  </si>
  <si>
    <t>b</t>
  </si>
  <si>
    <t>PAH or POM may be considered to be all benzo(a)pyrene, or separated into individual PAHs.</t>
  </si>
  <si>
    <t>The results are determined by comparing the long-term and short-term effects to the single-source thresholds, listed below.</t>
  </si>
  <si>
    <t>The threshold value of negligible risk for incremental cancer risk is 1 in a million (1.0E-06).  A risk value less than or equal to 1 in million is considered negligible.</t>
  </si>
  <si>
    <t>The threshold value of negligible risk for long-term hazard quotient (HQ) for non-carcinogenic risk is 1.0. An HQ less than or equal to 1.0 is considered negligible.</t>
  </si>
  <si>
    <r>
      <t>The threshold value of negligible risk for short-term hazard quotient (HQ</t>
    </r>
    <r>
      <rPr>
        <vertAlign val="subscript"/>
        <sz val="9"/>
        <rFont val="Tahoma"/>
        <family val="2"/>
      </rPr>
      <t>st</t>
    </r>
    <r>
      <rPr>
        <sz val="9"/>
        <rFont val="Tahoma"/>
        <family val="2"/>
      </rPr>
      <t>) for non-carcinogenic risk is 1.0. An HQ</t>
    </r>
    <r>
      <rPr>
        <vertAlign val="subscript"/>
        <sz val="9"/>
        <rFont val="Tahoma"/>
        <family val="2"/>
      </rPr>
      <t>st</t>
    </r>
    <r>
      <rPr>
        <sz val="9"/>
        <rFont val="Tahoma"/>
        <family val="2"/>
      </rPr>
      <t xml:space="preserve"> less than or equal to 1.0 is considered negligible.</t>
    </r>
  </si>
  <si>
    <t>For Carcinogenic and Long-Term and Short-Term Noncarcinogenic Effects</t>
  </si>
  <si>
    <r>
      <t xml:space="preserve">Air Toxics (HAPs) on the Risk Screening Worksheet </t>
    </r>
    <r>
      <rPr>
        <b/>
        <sz val="8"/>
        <color indexed="10"/>
        <rFont val="Tahoma"/>
        <family val="2"/>
      </rPr>
      <t>in Order of CAS Number</t>
    </r>
  </si>
  <si>
    <t>Those marked with an asterisk (* or **) are HAPs under Section 112(b) of the 1990 Clean Air Act Amendments.</t>
  </si>
  <si>
    <t>Air Toxic</t>
  </si>
  <si>
    <t>Synonym</t>
  </si>
  <si>
    <t>Urethane</t>
  </si>
  <si>
    <t>Hexachlorocyclohexane (gamma-)</t>
  </si>
  <si>
    <t>Lindane</t>
  </si>
  <si>
    <t>1,1,1-Trichloroethane</t>
  </si>
  <si>
    <t>Bromomethane</t>
  </si>
  <si>
    <t>Chloromethane</t>
  </si>
  <si>
    <t>Hydrogen cyanide</t>
  </si>
  <si>
    <t>Chlorobromomethane</t>
  </si>
  <si>
    <t>Dichloromethane</t>
  </si>
  <si>
    <t>1,1-Dichloroethane</t>
  </si>
  <si>
    <t>1,1-Dichloroethylene</t>
  </si>
  <si>
    <t>HCFC-152a</t>
  </si>
  <si>
    <t>Chlorodifluoromethane</t>
  </si>
  <si>
    <t>HCFC-22</t>
  </si>
  <si>
    <t>Chloro-1,1-difluoroethane (1-)</t>
  </si>
  <si>
    <t>HCFC-142b</t>
  </si>
  <si>
    <t>Freon 113</t>
  </si>
  <si>
    <t>1,2-Dichloropropane</t>
  </si>
  <si>
    <t>MEK</t>
  </si>
  <si>
    <t>2,4-Diaminotoluene</t>
  </si>
  <si>
    <t>Chloromethylbenzene</t>
  </si>
  <si>
    <t>1,2-Dibromoethane</t>
  </si>
  <si>
    <t>n-Propyl bromide</t>
  </si>
  <si>
    <t>1,2-Dichloroethane</t>
  </si>
  <si>
    <t>MIBK</t>
  </si>
  <si>
    <t>2-Methoxyethanol</t>
  </si>
  <si>
    <t>2-Ethoxyethanol</t>
  </si>
  <si>
    <t>Bis(2-chloroethyl)ether</t>
  </si>
  <si>
    <t>2-Butoxyethanol; EGBE</t>
  </si>
  <si>
    <t>Di(2-ethylhexyl)phthalate; DEHP</t>
  </si>
  <si>
    <t>Chlorodibromomethane</t>
  </si>
  <si>
    <t>2-Chloro-1,3-butadiene</t>
  </si>
  <si>
    <t>Perchloroethylene</t>
  </si>
  <si>
    <t>Aziridine</t>
  </si>
  <si>
    <t>Ethyl-4,4'-dichlorobenzilate</t>
  </si>
  <si>
    <t>Bromoethene</t>
  </si>
  <si>
    <t>MTBE</t>
  </si>
  <si>
    <t>Tetrachlorodibenzo(p)dioxin (2,3,7,8-)  (2,3,7,8-TCDD)</t>
  </si>
  <si>
    <t>Hydrogen chloride</t>
  </si>
  <si>
    <t>Hydrochloric acid</t>
  </si>
  <si>
    <t>Hydrogen fluoride</t>
  </si>
  <si>
    <t>Stack Height (ft)</t>
  </si>
  <si>
    <t>Distance from Stack (ft)</t>
  </si>
  <si>
    <t>September 30, 2023</t>
  </si>
  <si>
    <t>This is a protected file.  Data entry and changes are allowed only to cells highlighted in yellow on the Risk tab.  To save the data you input, select "File" on the menu above, then "Save as" in your own files, under the name of your choice.  Input data only to yellow fields.  Incremental cancer risk (IR) and hazard quotient (HQ) will calculate automatically when you type in the stack parameters (stack height and distance to property line) and an emission rate.</t>
  </si>
  <si>
    <r>
      <t xml:space="preserve">This workbook is used in screening for the worst-case operating scenario for an air pollution source operation that has a potential to emit one or more air toxics (or HAPs) above the reporting threshold.  Based on the methodology used, the following sources may not use this workbook: (1) sources without a stack as the sole point of air contaminant discharge, such as certain dry cleaners, degreasers, certain storage tanks, and gasoline stations, (2) sources with stacks with a horizontal or downward discharge direction, or (3) sources with stack heights less than </t>
    </r>
    <r>
      <rPr>
        <b/>
        <sz val="9"/>
        <rFont val="Tahoma"/>
        <family val="2"/>
      </rPr>
      <t>15 feet</t>
    </r>
    <r>
      <rPr>
        <sz val="9"/>
        <rFont val="Tahoma"/>
        <family val="2"/>
      </rPr>
      <t>.  Sources that cannot use this workbook may be subject to AERSCREEN modeling analysis or Refined Health Risk Assessment.  See the AMR VI Technical Guidelines document and instructions below for more information on AERSCREEN modeling and Refined Health Risk Assessment.</t>
    </r>
  </si>
  <si>
    <t xml:space="preserve">If a Refined Health Risk Assessment is required, the facility shall perform an air quality dispersion modeling analysis.  The Department recommends using the US EPA air quality dispersion model AERMOD for such evaluations. The facility shall submit a modeling protocol for the Department’s review and approval.  The protocol should be developed following the EPA's air quality dispersion modeling guidelines (see website https://www.epa.gov/scram/air-quality-dispersion-modeling). The results of the Refined Health Risk Assessment are subject to the Department's review and approval.
Refer to the AMR VI Technical Guidelines document or contact your permit evaluator for further information.
</t>
  </si>
  <si>
    <t>To search for an air toxic by name, select "Find" menu item, and type in part of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</si>
</sst>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0E+00"/>
    <numFmt numFmtId="166" formatCode="0.000"/>
    <numFmt numFmtId="167" formatCode="0.0"/>
  </numFmts>
  <fonts count="78" x14ac:knownFonts="1">
    <font>
      <sz val="11"/>
      <color theme="1"/>
      <name val="Calibri"/>
      <family val="2"/>
      <scheme val="minor"/>
    </font>
    <font>
      <sz val="10"/>
      <name val="Arial"/>
      <family val="2"/>
    </font>
    <font>
      <b/>
      <sz val="18"/>
      <name val="Arial"/>
      <family val="2"/>
    </font>
    <font>
      <b/>
      <sz val="12"/>
      <name val="Arial"/>
      <family val="2"/>
    </font>
    <font>
      <sz val="8"/>
      <name val="Tahoma"/>
      <family val="2"/>
    </font>
    <font>
      <b/>
      <sz val="8"/>
      <color indexed="17"/>
      <name val="Tahoma"/>
      <family val="2"/>
    </font>
    <font>
      <b/>
      <sz val="8"/>
      <name val="Tahoma"/>
      <family val="2"/>
    </font>
    <font>
      <b/>
      <i/>
      <sz val="8"/>
      <name val="Tahoma"/>
      <family val="2"/>
    </font>
    <font>
      <b/>
      <sz val="8"/>
      <color indexed="12"/>
      <name val="Tahoma"/>
      <family val="2"/>
    </font>
    <font>
      <b/>
      <i/>
      <sz val="8"/>
      <color indexed="16"/>
      <name val="Tahoma"/>
      <family val="2"/>
    </font>
    <font>
      <sz val="8"/>
      <color indexed="16"/>
      <name val="Tahoma"/>
      <family val="2"/>
    </font>
    <font>
      <b/>
      <sz val="8"/>
      <color indexed="16"/>
      <name val="Tahoma"/>
      <family val="2"/>
    </font>
    <font>
      <sz val="8"/>
      <color indexed="10"/>
      <name val="Tahoma"/>
      <family val="2"/>
    </font>
    <font>
      <b/>
      <sz val="8"/>
      <color indexed="21"/>
      <name val="Tahoma"/>
      <family val="2"/>
    </font>
    <font>
      <vertAlign val="superscript"/>
      <sz val="8"/>
      <color indexed="16"/>
      <name val="Tahoma"/>
      <family val="2"/>
    </font>
    <font>
      <b/>
      <sz val="8"/>
      <color indexed="10"/>
      <name val="Tahoma"/>
      <family val="2"/>
    </font>
    <font>
      <sz val="8"/>
      <color indexed="8"/>
      <name val="Tahoma"/>
      <family val="2"/>
    </font>
    <font>
      <b/>
      <vertAlign val="subscript"/>
      <sz val="8"/>
      <color indexed="16"/>
      <name val="Tahoma"/>
      <family val="2"/>
    </font>
    <font>
      <vertAlign val="subscript"/>
      <sz val="8"/>
      <color indexed="16"/>
      <name val="Tahoma"/>
      <family val="2"/>
    </font>
    <font>
      <b/>
      <vertAlign val="subscript"/>
      <sz val="8"/>
      <color indexed="17"/>
      <name val="Tahoma"/>
      <family val="2"/>
    </font>
    <font>
      <b/>
      <vertAlign val="superscript"/>
      <sz val="8"/>
      <color indexed="12"/>
      <name val="Tahoma"/>
      <family val="2"/>
    </font>
    <font>
      <b/>
      <vertAlign val="superscript"/>
      <sz val="8"/>
      <color indexed="17"/>
      <name val="Tahoma"/>
      <family val="2"/>
    </font>
    <font>
      <b/>
      <sz val="10"/>
      <color indexed="9"/>
      <name val="Tahoma"/>
      <family val="2"/>
    </font>
    <font>
      <sz val="10"/>
      <name val="Arial"/>
      <family val="2"/>
    </font>
    <font>
      <b/>
      <sz val="10"/>
      <name val="Arial"/>
      <family val="2"/>
    </font>
    <font>
      <sz val="10"/>
      <color indexed="10"/>
      <name val="Arial"/>
      <family val="2"/>
    </font>
    <font>
      <b/>
      <sz val="10"/>
      <color indexed="10"/>
      <name val="Arial"/>
      <family val="2"/>
    </font>
    <font>
      <sz val="8"/>
      <color indexed="12"/>
      <name val="Tahoma"/>
      <family val="2"/>
    </font>
    <font>
      <b/>
      <sz val="11"/>
      <color indexed="9"/>
      <name val="Tahoma"/>
      <family val="2"/>
    </font>
    <font>
      <sz val="9"/>
      <name val="Tahoma"/>
      <family val="2"/>
    </font>
    <font>
      <b/>
      <sz val="9"/>
      <name val="Tahoma"/>
      <family val="2"/>
    </font>
    <font>
      <b/>
      <i/>
      <sz val="10"/>
      <color indexed="10"/>
      <name val="Arial"/>
      <family val="2"/>
    </font>
    <font>
      <b/>
      <sz val="18"/>
      <name val="Arial"/>
      <family val="2"/>
    </font>
    <font>
      <b/>
      <sz val="12"/>
      <name val="Arial"/>
      <family val="2"/>
    </font>
    <font>
      <sz val="8"/>
      <color theme="1"/>
      <name val="Calibri"/>
      <family val="2"/>
      <scheme val="minor"/>
    </font>
    <font>
      <sz val="8"/>
      <name val="Arial"/>
      <family val="2"/>
    </font>
    <font>
      <sz val="8"/>
      <color theme="1"/>
      <name val="Tahoma"/>
      <family val="2"/>
    </font>
    <font>
      <b/>
      <sz val="8"/>
      <color theme="9" tint="-0.499984740745262"/>
      <name val="Tahoma"/>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color rgb="FF9C6500"/>
      <name val="Calibri"/>
      <family val="2"/>
      <scheme val="minor"/>
    </font>
    <font>
      <b/>
      <sz val="11"/>
      <name val="Tahoma"/>
      <family val="2"/>
    </font>
    <font>
      <sz val="11"/>
      <color rgb="FFFFFFFF"/>
      <name val="Tahoma"/>
      <family val="2"/>
    </font>
    <font>
      <b/>
      <sz val="9"/>
      <color rgb="FF0000FF"/>
      <name val="Tahoma"/>
      <family val="2"/>
    </font>
    <font>
      <b/>
      <sz val="8"/>
      <color rgb="FFFF0000"/>
      <name val="Tahoma"/>
      <family val="2"/>
    </font>
    <font>
      <b/>
      <sz val="15"/>
      <color rgb="FF1F497D"/>
      <name val="Calibri"/>
      <family val="2"/>
    </font>
    <font>
      <sz val="11"/>
      <color theme="1"/>
      <name val="Calibri"/>
      <family val="2"/>
    </font>
    <font>
      <sz val="9"/>
      <color rgb="FF000000"/>
      <name val="Tahoma"/>
      <family val="2"/>
    </font>
    <font>
      <b/>
      <sz val="9"/>
      <color rgb="FF000000"/>
      <name val="Tahoma"/>
      <family val="2"/>
    </font>
    <font>
      <b/>
      <sz val="10"/>
      <color theme="1"/>
      <name val="Tahoma"/>
      <family val="2"/>
    </font>
    <font>
      <b/>
      <sz val="10"/>
      <color theme="1"/>
      <name val="Calibri"/>
      <family val="2"/>
      <scheme val="minor"/>
    </font>
    <font>
      <b/>
      <sz val="8"/>
      <color rgb="FF0000FF"/>
      <name val="Calibri"/>
      <family val="2"/>
      <scheme val="minor"/>
    </font>
    <font>
      <b/>
      <sz val="8"/>
      <color rgb="FF0000FF"/>
      <name val="Tahoma"/>
      <family val="2"/>
    </font>
    <font>
      <sz val="9"/>
      <color indexed="10"/>
      <name val="Tahoma"/>
      <family val="2"/>
    </font>
    <font>
      <sz val="9"/>
      <name val="Arial"/>
      <family val="2"/>
    </font>
    <font>
      <b/>
      <sz val="9"/>
      <color indexed="56"/>
      <name val="Tahoma"/>
      <family val="2"/>
    </font>
    <font>
      <b/>
      <sz val="9"/>
      <color indexed="10"/>
      <name val="Tahoma"/>
      <family val="2"/>
    </font>
    <font>
      <vertAlign val="subscript"/>
      <sz val="9"/>
      <name val="Tahoma"/>
      <family val="2"/>
    </font>
    <font>
      <b/>
      <sz val="11"/>
      <color rgb="FF000000"/>
      <name val="Calibri"/>
      <family val="2"/>
      <scheme val="minor"/>
    </font>
    <font>
      <b/>
      <sz val="16"/>
      <color rgb="FFFF0000"/>
      <name val="Tahoma"/>
      <family val="2"/>
    </font>
    <font>
      <b/>
      <sz val="16"/>
      <color rgb="FFFF0000"/>
      <name val="Calibri"/>
      <family val="2"/>
      <scheme val="minor"/>
    </font>
    <font>
      <b/>
      <sz val="8"/>
      <color theme="9" tint="-0.249977111117893"/>
      <name val="Tahoma"/>
      <family val="2"/>
    </font>
    <font>
      <sz val="8"/>
      <color theme="9" tint="-0.249977111117893"/>
      <name val="Tahoma"/>
      <family val="2"/>
    </font>
  </fonts>
  <fills count="4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gray0625">
        <fgColor indexed="9"/>
        <bgColor indexed="43"/>
      </patternFill>
    </fill>
    <fill>
      <patternFill patternType="solid">
        <fgColor theme="3" tint="0.399975585192419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CC99"/>
        <bgColor rgb="FF000000"/>
      </patternFill>
    </fill>
    <fill>
      <patternFill patternType="solid">
        <fgColor rgb="FFCCFFCC"/>
        <bgColor rgb="FF000000"/>
      </patternFill>
    </fill>
    <fill>
      <patternFill patternType="solid">
        <fgColor rgb="FFD68C8A"/>
        <bgColor rgb="FFFFFFFF"/>
      </patternFill>
    </fill>
    <fill>
      <patternFill patternType="solid">
        <fgColor theme="5" tint="0.39997558519241921"/>
        <bgColor indexed="9"/>
      </patternFill>
    </fill>
    <fill>
      <patternFill patternType="solid">
        <fgColor theme="5" tint="0.39997558519241921"/>
        <bgColor indexed="64"/>
      </patternFill>
    </fill>
    <fill>
      <patternFill patternType="solid">
        <fgColor theme="0" tint="-4.9989318521683403E-2"/>
        <bgColor rgb="FF000000"/>
      </patternFill>
    </fill>
  </fills>
  <borders count="47">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ck">
        <color rgb="FF4F81BD"/>
      </bottom>
      <diagonal/>
    </border>
    <border>
      <left/>
      <right/>
      <top style="thin">
        <color indexed="64"/>
      </top>
      <bottom style="thick">
        <color rgb="FF4F81BD"/>
      </bottom>
      <diagonal/>
    </border>
    <border>
      <left/>
      <right style="thin">
        <color indexed="64"/>
      </right>
      <top style="thin">
        <color indexed="64"/>
      </top>
      <bottom style="thick">
        <color rgb="FF4F81BD"/>
      </bottom>
      <diagonal/>
    </border>
    <border>
      <left/>
      <right/>
      <top style="thick">
        <color rgb="FF4F81BD"/>
      </top>
      <bottom/>
      <diagonal/>
    </border>
  </borders>
  <cellStyleXfs count="59">
    <xf numFmtId="0" fontId="0"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ont="0" applyFill="0" applyAlignment="0" applyProtection="0"/>
    <xf numFmtId="3"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applyFont="0" applyFill="0" applyBorder="0" applyAlignment="0" applyProtection="0"/>
    <xf numFmtId="2" fontId="23"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3" fillId="0" borderId="1" applyNumberFormat="0" applyFont="0" applyFill="0" applyAlignment="0" applyProtection="0"/>
    <xf numFmtId="0" fontId="1" fillId="0" borderId="0"/>
    <xf numFmtId="0" fontId="39" fillId="0" borderId="0" applyNumberFormat="0" applyFill="0" applyBorder="0" applyAlignment="0" applyProtection="0"/>
    <xf numFmtId="0" fontId="40" fillId="0" borderId="28"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3" borderId="31" applyNumberFormat="0" applyAlignment="0" applyProtection="0"/>
    <xf numFmtId="0" fontId="46" fillId="14" borderId="32" applyNumberFormat="0" applyAlignment="0" applyProtection="0"/>
    <xf numFmtId="0" fontId="47" fillId="14" borderId="31" applyNumberFormat="0" applyAlignment="0" applyProtection="0"/>
    <xf numFmtId="0" fontId="48" fillId="0" borderId="33" applyNumberFormat="0" applyFill="0" applyAlignment="0" applyProtection="0"/>
    <xf numFmtId="0" fontId="49" fillId="15" borderId="34" applyNumberFormat="0" applyAlignment="0" applyProtection="0"/>
    <xf numFmtId="0" fontId="50" fillId="0" borderId="0" applyNumberFormat="0" applyFill="0" applyBorder="0" applyAlignment="0" applyProtection="0"/>
    <xf numFmtId="0" fontId="38" fillId="16" borderId="35" applyNumberFormat="0" applyFont="0" applyAlignment="0" applyProtection="0"/>
    <xf numFmtId="0" fontId="51" fillId="0" borderId="0" applyNumberFormat="0" applyFill="0" applyBorder="0" applyAlignment="0" applyProtection="0"/>
    <xf numFmtId="0" fontId="52" fillId="0" borderId="36" applyNumberFormat="0" applyFill="0" applyAlignment="0" applyProtection="0"/>
    <xf numFmtId="0" fontId="53"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53"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53"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53"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53"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53" fillId="37"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55" fillId="12"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8" borderId="0" applyNumberFormat="0" applyBorder="0" applyAlignment="0" applyProtection="0"/>
    <xf numFmtId="0" fontId="53" fillId="32" borderId="0" applyNumberFormat="0" applyBorder="0" applyAlignment="0" applyProtection="0"/>
    <xf numFmtId="0" fontId="53" fillId="36" borderId="0" applyNumberFormat="0" applyBorder="0" applyAlignment="0" applyProtection="0"/>
    <xf numFmtId="0" fontId="53" fillId="40" borderId="0" applyNumberFormat="0" applyBorder="0" applyAlignment="0" applyProtection="0"/>
  </cellStyleXfs>
  <cellXfs count="238">
    <xf numFmtId="0" fontId="0" fillId="0" borderId="0" xfId="0"/>
    <xf numFmtId="0" fontId="9" fillId="0" borderId="0" xfId="1" applyFont="1"/>
    <xf numFmtId="0" fontId="4" fillId="0" borderId="0" xfId="1" applyFont="1"/>
    <xf numFmtId="0" fontId="4" fillId="0" borderId="0" xfId="1" applyFont="1" applyAlignment="1">
      <alignment horizontal="centerContinuous"/>
    </xf>
    <xf numFmtId="0" fontId="4" fillId="0" borderId="2" xfId="1" applyFont="1" applyBorder="1"/>
    <xf numFmtId="0" fontId="4" fillId="0" borderId="2" xfId="1" applyFont="1" applyBorder="1" applyAlignment="1">
      <alignment horizontal="right"/>
    </xf>
    <xf numFmtId="165" fontId="4" fillId="0" borderId="2" xfId="1" applyNumberFormat="1" applyFont="1" applyBorder="1"/>
    <xf numFmtId="165" fontId="6" fillId="0" borderId="2" xfId="1" applyNumberFormat="1" applyFont="1" applyBorder="1"/>
    <xf numFmtId="0" fontId="6" fillId="0" borderId="2" xfId="1" applyFont="1" applyBorder="1"/>
    <xf numFmtId="166" fontId="4" fillId="0" borderId="2" xfId="1" applyNumberFormat="1" applyFont="1" applyBorder="1"/>
    <xf numFmtId="0" fontId="7" fillId="0" borderId="2" xfId="1" applyFont="1" applyBorder="1"/>
    <xf numFmtId="0" fontId="4" fillId="0" borderId="2" xfId="1" applyFont="1" applyBorder="1" applyAlignment="1">
      <alignment horizontal="left"/>
    </xf>
    <xf numFmtId="0" fontId="11" fillId="3" borderId="2" xfId="1" applyFont="1" applyFill="1" applyBorder="1" applyAlignment="1">
      <alignment horizontal="center" vertical="center" wrapText="1"/>
    </xf>
    <xf numFmtId="0" fontId="4" fillId="0" borderId="3" xfId="1" applyFont="1" applyBorder="1" applyAlignment="1">
      <alignment horizontal="left"/>
    </xf>
    <xf numFmtId="0" fontId="12" fillId="0" borderId="0" xfId="1" applyFont="1" applyAlignment="1">
      <alignment horizontal="right"/>
    </xf>
    <xf numFmtId="0" fontId="11" fillId="4" borderId="2" xfId="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3" borderId="4" xfId="1" applyFont="1" applyFill="1" applyBorder="1" applyAlignment="1">
      <alignment horizontal="right"/>
    </xf>
    <xf numFmtId="0" fontId="11" fillId="3" borderId="5" xfId="1" applyFont="1" applyFill="1" applyBorder="1" applyAlignment="1">
      <alignment horizontal="right"/>
    </xf>
    <xf numFmtId="0" fontId="11" fillId="3" borderId="6" xfId="1" applyFont="1" applyFill="1" applyBorder="1" applyAlignment="1">
      <alignment horizontal="right"/>
    </xf>
    <xf numFmtId="0" fontId="11" fillId="4" borderId="4" xfId="1" applyFont="1" applyFill="1" applyBorder="1" applyAlignment="1">
      <alignment horizontal="right"/>
    </xf>
    <xf numFmtId="0" fontId="11" fillId="4" borderId="5" xfId="1" applyFont="1" applyFill="1" applyBorder="1" applyAlignment="1">
      <alignment horizontal="right"/>
    </xf>
    <xf numFmtId="0" fontId="11" fillId="4" borderId="6" xfId="1" applyFont="1" applyFill="1" applyBorder="1" applyAlignment="1">
      <alignment horizontal="right"/>
    </xf>
    <xf numFmtId="0" fontId="8" fillId="0" borderId="0" xfId="1" applyFont="1"/>
    <xf numFmtId="0" fontId="5" fillId="0" borderId="0" xfId="1" applyFont="1"/>
    <xf numFmtId="165" fontId="6" fillId="6" borderId="2" xfId="1" applyNumberFormat="1" applyFont="1" applyFill="1" applyBorder="1"/>
    <xf numFmtId="0" fontId="15" fillId="0" borderId="0" xfId="1" applyFont="1"/>
    <xf numFmtId="0" fontId="4" fillId="0" borderId="2" xfId="1" applyFont="1" applyBorder="1" applyAlignment="1">
      <alignment horizontal="center"/>
    </xf>
    <xf numFmtId="1" fontId="4" fillId="0" borderId="2" xfId="1" applyNumberFormat="1" applyFont="1" applyBorder="1"/>
    <xf numFmtId="0" fontId="6" fillId="0" borderId="2" xfId="1" applyFont="1" applyBorder="1" applyAlignment="1">
      <alignment horizontal="center"/>
    </xf>
    <xf numFmtId="0" fontId="10" fillId="0" borderId="0" xfId="1" applyFont="1" applyAlignment="1">
      <alignment horizontal="left"/>
    </xf>
    <xf numFmtId="0" fontId="4" fillId="0" borderId="0" xfId="1" applyFont="1" applyAlignment="1">
      <alignment horizontal="center"/>
    </xf>
    <xf numFmtId="0" fontId="4" fillId="5" borderId="2" xfId="1" applyFont="1" applyFill="1" applyBorder="1"/>
    <xf numFmtId="167" fontId="4" fillId="7" borderId="2" xfId="1" applyNumberFormat="1" applyFont="1" applyFill="1" applyBorder="1" applyProtection="1">
      <protection locked="0"/>
    </xf>
    <xf numFmtId="1" fontId="4" fillId="7" borderId="2" xfId="1" applyNumberFormat="1" applyFont="1" applyFill="1" applyBorder="1" applyProtection="1">
      <protection locked="0"/>
    </xf>
    <xf numFmtId="0" fontId="4" fillId="0" borderId="0" xfId="10" applyFont="1"/>
    <xf numFmtId="0" fontId="16" fillId="0" borderId="0" xfId="10" applyFont="1" applyAlignment="1">
      <alignment horizontal="left"/>
    </xf>
    <xf numFmtId="0" fontId="6" fillId="0" borderId="0" xfId="10" applyFont="1" applyAlignment="1">
      <alignment horizontal="center" vertical="center" wrapText="1"/>
    </xf>
    <xf numFmtId="0" fontId="15" fillId="0" borderId="0" xfId="10" applyFont="1" applyAlignment="1">
      <alignment horizontal="center" vertical="center" wrapText="1"/>
    </xf>
    <xf numFmtId="0" fontId="4" fillId="0" borderId="0" xfId="10" applyFont="1" applyAlignment="1">
      <alignment horizontal="left"/>
    </xf>
    <xf numFmtId="0" fontId="4" fillId="0" borderId="0" xfId="10" applyFont="1" applyAlignment="1">
      <alignment horizontal="center"/>
    </xf>
    <xf numFmtId="0" fontId="6" fillId="0" borderId="0" xfId="10" applyFont="1" applyAlignment="1">
      <alignment horizontal="center"/>
    </xf>
    <xf numFmtId="0" fontId="34" fillId="0" borderId="0" xfId="0" applyFont="1"/>
    <xf numFmtId="0" fontId="35" fillId="0" borderId="0" xfId="1" applyFont="1"/>
    <xf numFmtId="0" fontId="24" fillId="0" borderId="0" xfId="10" applyFont="1"/>
    <xf numFmtId="1" fontId="26" fillId="0" borderId="0" xfId="10" applyNumberFormat="1" applyFont="1" applyAlignment="1">
      <alignment horizontal="center"/>
    </xf>
    <xf numFmtId="1" fontId="24" fillId="0" borderId="0" xfId="10" applyNumberFormat="1" applyFont="1" applyAlignment="1">
      <alignment horizontal="center"/>
    </xf>
    <xf numFmtId="165" fontId="4" fillId="0" borderId="3" xfId="1" applyNumberFormat="1" applyFont="1" applyBorder="1"/>
    <xf numFmtId="0" fontId="4" fillId="0" borderId="3" xfId="1" applyFont="1" applyBorder="1"/>
    <xf numFmtId="165" fontId="4" fillId="0" borderId="15" xfId="1" applyNumberFormat="1" applyFont="1" applyBorder="1"/>
    <xf numFmtId="0" fontId="4" fillId="0" borderId="15" xfId="1" applyFont="1" applyBorder="1"/>
    <xf numFmtId="165" fontId="6" fillId="6" borderId="2" xfId="1" applyNumberFormat="1" applyFont="1" applyFill="1" applyBorder="1" applyAlignment="1">
      <alignment horizontal="center"/>
    </xf>
    <xf numFmtId="0" fontId="5" fillId="0" borderId="0" xfId="1" applyFont="1" applyAlignment="1">
      <alignment horizontal="right"/>
    </xf>
    <xf numFmtId="0" fontId="4" fillId="7" borderId="2" xfId="1" applyFont="1" applyFill="1" applyBorder="1" applyProtection="1">
      <protection locked="0"/>
    </xf>
    <xf numFmtId="49" fontId="4" fillId="0" borderId="0" xfId="1" applyNumberFormat="1" applyFont="1" applyAlignment="1">
      <alignment horizontal="left"/>
    </xf>
    <xf numFmtId="0" fontId="6" fillId="0" borderId="0" xfId="1" applyFont="1" applyAlignment="1">
      <alignment horizontal="center"/>
    </xf>
    <xf numFmtId="167" fontId="1" fillId="0" borderId="0" xfId="17" applyNumberFormat="1" applyAlignment="1">
      <alignment horizontal="center"/>
    </xf>
    <xf numFmtId="167" fontId="25" fillId="0" borderId="0" xfId="17" applyNumberFormat="1" applyFont="1" applyAlignment="1">
      <alignment horizontal="center"/>
    </xf>
    <xf numFmtId="1" fontId="26" fillId="0" borderId="0" xfId="17" applyNumberFormat="1" applyFont="1" applyAlignment="1">
      <alignment horizontal="center"/>
    </xf>
    <xf numFmtId="0" fontId="24" fillId="0" borderId="0" xfId="17" applyFont="1" applyAlignment="1">
      <alignment horizontal="center" wrapText="1"/>
    </xf>
    <xf numFmtId="0" fontId="31" fillId="0" borderId="0" xfId="17" applyFont="1" applyAlignment="1">
      <alignment horizontal="center"/>
    </xf>
    <xf numFmtId="0" fontId="0" fillId="0" borderId="0" xfId="0" applyAlignment="1">
      <alignment horizontal="center"/>
    </xf>
    <xf numFmtId="165" fontId="6" fillId="6" borderId="3" xfId="1" applyNumberFormat="1" applyFont="1" applyFill="1" applyBorder="1"/>
    <xf numFmtId="165" fontId="6" fillId="6" borderId="3" xfId="1" applyNumberFormat="1" applyFont="1" applyFill="1" applyBorder="1" applyAlignment="1">
      <alignment horizontal="center"/>
    </xf>
    <xf numFmtId="165" fontId="6" fillId="0" borderId="3" xfId="1" applyNumberFormat="1" applyFont="1" applyBorder="1"/>
    <xf numFmtId="165" fontId="6" fillId="6" borderId="15" xfId="1" applyNumberFormat="1" applyFont="1" applyFill="1" applyBorder="1"/>
    <xf numFmtId="165" fontId="6" fillId="6" borderId="15" xfId="1" applyNumberFormat="1" applyFont="1" applyFill="1" applyBorder="1" applyAlignment="1">
      <alignment horizontal="center"/>
    </xf>
    <xf numFmtId="165" fontId="6" fillId="0" borderId="15" xfId="1" applyNumberFormat="1" applyFont="1" applyBorder="1"/>
    <xf numFmtId="0" fontId="4" fillId="9" borderId="2" xfId="1" applyFont="1" applyFill="1" applyBorder="1" applyAlignment="1">
      <alignment horizontal="right"/>
    </xf>
    <xf numFmtId="0" fontId="4" fillId="9" borderId="2" xfId="1" applyFont="1" applyFill="1" applyBorder="1"/>
    <xf numFmtId="0" fontId="54" fillId="0" borderId="0" xfId="0" applyFont="1"/>
    <xf numFmtId="165" fontId="6" fillId="0" borderId="20" xfId="1" applyNumberFormat="1" applyFont="1" applyBorder="1" applyAlignment="1">
      <alignment horizontal="center" vertical="center"/>
    </xf>
    <xf numFmtId="165" fontId="4" fillId="2" borderId="37" xfId="1" applyNumberFormat="1" applyFont="1" applyFill="1" applyBorder="1" applyProtection="1">
      <protection locked="0"/>
    </xf>
    <xf numFmtId="0" fontId="11" fillId="3" borderId="20" xfId="1" applyFont="1" applyFill="1" applyBorder="1" applyAlignment="1">
      <alignment horizontal="center" vertical="center" wrapText="1"/>
    </xf>
    <xf numFmtId="0" fontId="11" fillId="3" borderId="37" xfId="1" applyFont="1" applyFill="1" applyBorder="1" applyAlignment="1">
      <alignment horizontal="center" vertical="center" wrapText="1"/>
    </xf>
    <xf numFmtId="0" fontId="11" fillId="4" borderId="37" xfId="1" applyFont="1" applyFill="1" applyBorder="1" applyAlignment="1">
      <alignment horizontal="center" vertical="center" wrapText="1"/>
    </xf>
    <xf numFmtId="0" fontId="4" fillId="0" borderId="21" xfId="1" applyFont="1" applyBorder="1"/>
    <xf numFmtId="165" fontId="6" fillId="0" borderId="40" xfId="1" applyNumberFormat="1" applyFont="1" applyBorder="1" applyAlignment="1">
      <alignment horizontal="center" vertical="center"/>
    </xf>
    <xf numFmtId="165" fontId="6" fillId="6" borderId="21" xfId="1" applyNumberFormat="1" applyFont="1" applyFill="1" applyBorder="1" applyAlignment="1">
      <alignment horizontal="center"/>
    </xf>
    <xf numFmtId="165" fontId="4" fillId="2" borderId="39" xfId="1" applyNumberFormat="1" applyFont="1" applyFill="1" applyBorder="1" applyProtection="1">
      <protection locked="0"/>
    </xf>
    <xf numFmtId="165" fontId="6" fillId="6" borderId="21" xfId="1" applyNumberFormat="1" applyFont="1" applyFill="1" applyBorder="1"/>
    <xf numFmtId="165" fontId="4" fillId="0" borderId="21" xfId="1" applyNumberFormat="1" applyFont="1" applyBorder="1"/>
    <xf numFmtId="165" fontId="6" fillId="0" borderId="24" xfId="1" applyNumberFormat="1" applyFont="1" applyBorder="1" applyAlignment="1">
      <alignment horizontal="center" vertical="center"/>
    </xf>
    <xf numFmtId="165" fontId="6" fillId="0" borderId="22" xfId="1" applyNumberFormat="1" applyFont="1" applyBorder="1" applyAlignment="1">
      <alignment horizontal="center" vertical="center"/>
    </xf>
    <xf numFmtId="165" fontId="4" fillId="2" borderId="42" xfId="1" applyNumberFormat="1" applyFont="1" applyFill="1" applyBorder="1" applyProtection="1">
      <protection locked="0"/>
    </xf>
    <xf numFmtId="165" fontId="4" fillId="2" borderId="38" xfId="1" applyNumberFormat="1" applyFont="1" applyFill="1" applyBorder="1" applyProtection="1">
      <protection locked="0"/>
    </xf>
    <xf numFmtId="165" fontId="6" fillId="0" borderId="21" xfId="1" applyNumberFormat="1" applyFont="1" applyBorder="1"/>
    <xf numFmtId="0" fontId="11" fillId="4" borderId="20" xfId="1" applyFont="1" applyFill="1" applyBorder="1" applyAlignment="1">
      <alignment horizontal="center" vertical="center" wrapText="1"/>
    </xf>
    <xf numFmtId="165" fontId="27" fillId="41" borderId="23" xfId="1" applyNumberFormat="1" applyFont="1" applyFill="1" applyBorder="1" applyAlignment="1">
      <alignment horizontal="left" vertical="center"/>
    </xf>
    <xf numFmtId="0" fontId="0" fillId="41" borderId="8" xfId="0" applyFill="1" applyBorder="1"/>
    <xf numFmtId="0" fontId="0" fillId="41" borderId="26" xfId="0" applyFill="1" applyBorder="1"/>
    <xf numFmtId="0" fontId="0" fillId="41" borderId="10" xfId="0" applyFill="1" applyBorder="1"/>
    <xf numFmtId="0" fontId="0" fillId="41" borderId="27" xfId="0" applyFill="1" applyBorder="1"/>
    <xf numFmtId="165" fontId="27" fillId="41" borderId="41" xfId="1" applyNumberFormat="1" applyFont="1" applyFill="1" applyBorder="1" applyAlignment="1">
      <alignment horizontal="left" vertical="center"/>
    </xf>
    <xf numFmtId="165" fontId="27" fillId="41" borderId="19" xfId="1" applyNumberFormat="1" applyFont="1" applyFill="1" applyBorder="1" applyAlignment="1">
      <alignment horizontal="left"/>
    </xf>
    <xf numFmtId="0" fontId="0" fillId="41" borderId="14" xfId="0" applyFill="1" applyBorder="1"/>
    <xf numFmtId="0" fontId="0" fillId="41" borderId="25" xfId="0" applyFill="1" applyBorder="1"/>
    <xf numFmtId="2" fontId="4" fillId="0" borderId="2" xfId="1" applyNumberFormat="1" applyFont="1" applyBorder="1"/>
    <xf numFmtId="167" fontId="4" fillId="0" borderId="2" xfId="1" applyNumberFormat="1" applyFont="1" applyBorder="1"/>
    <xf numFmtId="0" fontId="29" fillId="0" borderId="0" xfId="1" applyFont="1" applyAlignment="1">
      <alignment horizontal="left" wrapText="1"/>
    </xf>
    <xf numFmtId="0" fontId="11" fillId="0" borderId="0" xfId="1" applyFont="1" applyAlignment="1">
      <alignment horizontal="right"/>
    </xf>
    <xf numFmtId="0" fontId="11" fillId="3" borderId="41" xfId="1" applyFont="1" applyFill="1" applyBorder="1" applyAlignment="1">
      <alignment horizontal="center"/>
    </xf>
    <xf numFmtId="0" fontId="11" fillId="3" borderId="10" xfId="1" applyFont="1" applyFill="1" applyBorder="1" applyAlignment="1">
      <alignment horizontal="center"/>
    </xf>
    <xf numFmtId="0" fontId="73" fillId="0" borderId="0" xfId="0" applyFont="1"/>
    <xf numFmtId="0" fontId="13" fillId="0" borderId="0" xfId="10" applyFont="1" applyAlignment="1">
      <alignment horizontal="center" vertical="center"/>
    </xf>
    <xf numFmtId="0" fontId="4" fillId="0" borderId="0" xfId="10" applyFont="1" applyAlignment="1">
      <alignment horizontal="center" vertical="center"/>
    </xf>
    <xf numFmtId="0" fontId="0" fillId="0" borderId="0" xfId="0" applyAlignment="1">
      <alignment horizontal="center" vertical="center"/>
    </xf>
    <xf numFmtId="0" fontId="4" fillId="0" borderId="0" xfId="1" applyFont="1" applyAlignment="1">
      <alignment horizontal="center" vertical="center"/>
    </xf>
    <xf numFmtId="0" fontId="52" fillId="0" borderId="0" xfId="0" applyFont="1"/>
    <xf numFmtId="0" fontId="4" fillId="0" borderId="0" xfId="1" applyFont="1" applyAlignment="1">
      <alignment horizontal="right"/>
    </xf>
    <xf numFmtId="0" fontId="4" fillId="0" borderId="0" xfId="1" applyFont="1" applyAlignment="1">
      <alignment horizontal="left"/>
    </xf>
    <xf numFmtId="0" fontId="13" fillId="0" borderId="0" xfId="10" applyFont="1" applyAlignment="1">
      <alignment horizontal="center"/>
    </xf>
    <xf numFmtId="1" fontId="24" fillId="0" borderId="0" xfId="17" applyNumberFormat="1" applyFont="1" applyAlignment="1">
      <alignment horizontal="center"/>
    </xf>
    <xf numFmtId="0" fontId="24" fillId="0" borderId="0" xfId="17" applyFont="1" applyAlignment="1">
      <alignment horizontal="center"/>
    </xf>
    <xf numFmtId="167" fontId="1" fillId="0" borderId="0" xfId="17" applyNumberFormat="1" applyAlignment="1" applyProtection="1">
      <alignment horizontal="center"/>
      <protection hidden="1"/>
    </xf>
    <xf numFmtId="0" fontId="76" fillId="0" borderId="0" xfId="10" applyFont="1" applyAlignment="1">
      <alignment horizontal="left"/>
    </xf>
    <xf numFmtId="0" fontId="76" fillId="0" borderId="0" xfId="10" applyFont="1" applyAlignment="1">
      <alignment horizontal="center" vertical="center"/>
    </xf>
    <xf numFmtId="0" fontId="76" fillId="0" borderId="0" xfId="10" applyFont="1" applyAlignment="1">
      <alignment horizontal="center"/>
    </xf>
    <xf numFmtId="0" fontId="77" fillId="0" borderId="0" xfId="10" applyFont="1"/>
    <xf numFmtId="165" fontId="36" fillId="0" borderId="2" xfId="1" applyNumberFormat="1" applyFont="1" applyBorder="1"/>
    <xf numFmtId="0" fontId="36" fillId="0" borderId="2" xfId="1" applyFont="1" applyBorder="1"/>
    <xf numFmtId="165" fontId="4" fillId="0" borderId="0" xfId="1" applyNumberFormat="1" applyFont="1"/>
    <xf numFmtId="165" fontId="6" fillId="6" borderId="0" xfId="1" applyNumberFormat="1" applyFont="1" applyFill="1"/>
    <xf numFmtId="165" fontId="6" fillId="6" borderId="0" xfId="1" applyNumberFormat="1" applyFont="1" applyFill="1" applyAlignment="1">
      <alignment horizontal="center"/>
    </xf>
    <xf numFmtId="165" fontId="6" fillId="0" borderId="0" xfId="1" applyNumberFormat="1" applyFont="1"/>
    <xf numFmtId="165" fontId="6" fillId="0" borderId="0" xfId="1" applyNumberFormat="1" applyFont="1" applyAlignment="1">
      <alignment horizontal="center" vertical="center"/>
    </xf>
    <xf numFmtId="0" fontId="29" fillId="0" borderId="0" xfId="1" applyFont="1"/>
    <xf numFmtId="0" fontId="68" fillId="0" borderId="0" xfId="1" applyFont="1" applyAlignment="1">
      <alignment horizontal="right"/>
    </xf>
    <xf numFmtId="0" fontId="29" fillId="0" borderId="0" xfId="1" applyFont="1" applyAlignment="1">
      <alignment horizontal="center"/>
    </xf>
    <xf numFmtId="0" fontId="69" fillId="0" borderId="0" xfId="1" applyFont="1"/>
    <xf numFmtId="0" fontId="70" fillId="0" borderId="0" xfId="1" applyFont="1" applyAlignment="1">
      <alignment horizontal="left"/>
    </xf>
    <xf numFmtId="0" fontId="30" fillId="0" borderId="0" xfId="1" applyFont="1"/>
    <xf numFmtId="0" fontId="71" fillId="0" borderId="0" xfId="1" applyFont="1" applyAlignment="1">
      <alignment horizontal="center"/>
    </xf>
    <xf numFmtId="0" fontId="29" fillId="0" borderId="0" xfId="1" applyFont="1" applyAlignment="1">
      <alignment horizontal="left"/>
    </xf>
    <xf numFmtId="0" fontId="71" fillId="0" borderId="0" xfId="1" applyFont="1"/>
    <xf numFmtId="49" fontId="4" fillId="0" borderId="10" xfId="1" applyNumberFormat="1" applyFont="1" applyBorder="1" applyAlignment="1">
      <alignment horizontal="center" vertical="center"/>
    </xf>
    <xf numFmtId="0" fontId="28" fillId="8" borderId="3" xfId="1" applyFont="1" applyFill="1" applyBorder="1" applyAlignment="1">
      <alignment horizontal="center" wrapText="1"/>
    </xf>
    <xf numFmtId="0" fontId="22" fillId="8" borderId="15" xfId="1" applyFont="1" applyFill="1" applyBorder="1" applyAlignment="1">
      <alignment horizontal="center" wrapText="1"/>
    </xf>
    <xf numFmtId="49" fontId="30" fillId="47" borderId="12" xfId="1" applyNumberFormat="1" applyFont="1" applyFill="1" applyBorder="1" applyAlignment="1">
      <alignment horizontal="center" vertical="center"/>
    </xf>
    <xf numFmtId="49" fontId="30" fillId="47" borderId="14" xfId="1" applyNumberFormat="1" applyFont="1" applyFill="1" applyBorder="1" applyAlignment="1">
      <alignment horizontal="center" vertical="center"/>
    </xf>
    <xf numFmtId="49" fontId="30" fillId="47" borderId="13" xfId="1" applyNumberFormat="1" applyFont="1" applyFill="1" applyBorder="1" applyAlignment="1">
      <alignment horizontal="center" vertical="center"/>
    </xf>
    <xf numFmtId="49" fontId="4" fillId="0" borderId="0" xfId="1" applyNumberFormat="1" applyFont="1" applyAlignment="1">
      <alignment horizontal="center" vertical="center"/>
    </xf>
    <xf numFmtId="49" fontId="56" fillId="44" borderId="12" xfId="37" applyNumberFormat="1" applyFont="1" applyFill="1" applyBorder="1" applyAlignment="1">
      <alignment horizontal="center" vertical="center"/>
    </xf>
    <xf numFmtId="49" fontId="57" fillId="44" borderId="14" xfId="37" applyNumberFormat="1" applyFont="1" applyFill="1" applyBorder="1" applyAlignment="1">
      <alignment horizontal="center" vertical="center"/>
    </xf>
    <xf numFmtId="49" fontId="57" fillId="44" borderId="13" xfId="37" applyNumberFormat="1" applyFont="1" applyFill="1" applyBorder="1" applyAlignment="1">
      <alignment horizontal="center" vertical="center"/>
    </xf>
    <xf numFmtId="0" fontId="61" fillId="0" borderId="0" xfId="0" applyFont="1"/>
    <xf numFmtId="0" fontId="29" fillId="42" borderId="2" xfId="1" applyFont="1" applyFill="1" applyBorder="1" applyAlignment="1">
      <alignment horizontal="left" vertical="center" wrapText="1"/>
    </xf>
    <xf numFmtId="0" fontId="4" fillId="0" borderId="0" xfId="1" applyFont="1" applyAlignment="1">
      <alignment horizontal="center" vertical="center"/>
    </xf>
    <xf numFmtId="0" fontId="30" fillId="0" borderId="2" xfId="1" applyFont="1" applyBorder="1" applyAlignment="1">
      <alignment horizontal="center" vertical="center"/>
    </xf>
    <xf numFmtId="0" fontId="58" fillId="43" borderId="12" xfId="1" applyFont="1" applyFill="1" applyBorder="1" applyAlignment="1">
      <alignment vertical="center" wrapText="1"/>
    </xf>
    <xf numFmtId="0" fontId="58" fillId="43" borderId="14" xfId="1" applyFont="1" applyFill="1" applyBorder="1" applyAlignment="1">
      <alignment vertical="center" wrapText="1"/>
    </xf>
    <xf numFmtId="0" fontId="58" fillId="43" borderId="13" xfId="1" applyFont="1" applyFill="1" applyBorder="1" applyAlignment="1">
      <alignment vertical="center" wrapText="1"/>
    </xf>
    <xf numFmtId="0" fontId="59" fillId="0" borderId="2" xfId="1" applyFont="1" applyBorder="1" applyAlignment="1">
      <alignment horizontal="left" vertical="center"/>
    </xf>
    <xf numFmtId="0" fontId="4" fillId="0" borderId="14" xfId="1" applyFont="1" applyBorder="1"/>
    <xf numFmtId="0" fontId="60" fillId="0" borderId="43" xfId="19" applyFont="1" applyFill="1" applyBorder="1" applyAlignment="1">
      <alignment wrapText="1"/>
    </xf>
    <xf numFmtId="0" fontId="60" fillId="0" borderId="44" xfId="19" applyFont="1" applyFill="1" applyBorder="1" applyAlignment="1">
      <alignment wrapText="1"/>
    </xf>
    <xf numFmtId="0" fontId="60" fillId="0" borderId="45" xfId="19" applyFont="1" applyFill="1" applyBorder="1" applyAlignment="1">
      <alignment wrapText="1"/>
    </xf>
    <xf numFmtId="0" fontId="61" fillId="0" borderId="46" xfId="0" applyFont="1" applyBorder="1"/>
    <xf numFmtId="0" fontId="62" fillId="0" borderId="12" xfId="0" applyFont="1" applyBorder="1" applyAlignment="1">
      <alignment vertical="center" wrapText="1"/>
    </xf>
    <xf numFmtId="0" fontId="62" fillId="0" borderId="14" xfId="0" applyFont="1" applyBorder="1" applyAlignment="1">
      <alignment vertical="center"/>
    </xf>
    <xf numFmtId="0" fontId="62" fillId="0" borderId="13" xfId="0" applyFont="1" applyBorder="1" applyAlignment="1">
      <alignment vertical="center"/>
    </xf>
    <xf numFmtId="0" fontId="62" fillId="0" borderId="12" xfId="0" applyFont="1" applyBorder="1" applyAlignment="1">
      <alignment horizontal="left" vertical="center" wrapText="1"/>
    </xf>
    <xf numFmtId="0" fontId="62" fillId="0" borderId="14" xfId="0" applyFont="1" applyBorder="1" applyAlignment="1">
      <alignment horizontal="left" vertical="center"/>
    </xf>
    <xf numFmtId="0" fontId="62" fillId="0" borderId="13" xfId="0" applyFont="1" applyBorder="1" applyAlignment="1">
      <alignment horizontal="left" vertical="center"/>
    </xf>
    <xf numFmtId="0" fontId="61" fillId="0" borderId="8" xfId="0" applyFont="1" applyBorder="1"/>
    <xf numFmtId="0" fontId="74" fillId="0" borderId="0" xfId="1" applyFont="1" applyAlignment="1">
      <alignment horizontal="left" vertical="center"/>
    </xf>
    <xf numFmtId="0" fontId="75" fillId="0" borderId="0" xfId="0" applyFont="1" applyAlignment="1">
      <alignment horizontal="left" vertical="center"/>
    </xf>
    <xf numFmtId="0" fontId="0" fillId="0" borderId="0" xfId="0"/>
    <xf numFmtId="0" fontId="54" fillId="0" borderId="0" xfId="0" applyFont="1" applyAlignment="1">
      <alignment horizontal="left" vertical="center"/>
    </xf>
    <xf numFmtId="0" fontId="52" fillId="0" borderId="0" xfId="0" applyFont="1"/>
    <xf numFmtId="0" fontId="4" fillId="0" borderId="12" xfId="1" applyFont="1" applyBorder="1"/>
    <xf numFmtId="0" fontId="10" fillId="3" borderId="0" xfId="1" applyFont="1" applyFill="1" applyAlignment="1">
      <alignment horizontal="left"/>
    </xf>
    <xf numFmtId="0" fontId="10" fillId="3" borderId="7" xfId="1" applyFont="1" applyFill="1" applyBorder="1" applyAlignment="1">
      <alignment horizontal="left"/>
    </xf>
    <xf numFmtId="0" fontId="11" fillId="5" borderId="12"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36" fillId="0" borderId="12" xfId="1" applyFont="1" applyBorder="1"/>
    <xf numFmtId="0" fontId="36" fillId="0" borderId="14" xfId="1" applyFont="1" applyBorder="1"/>
    <xf numFmtId="0" fontId="4" fillId="9" borderId="12" xfId="1" applyFont="1" applyFill="1" applyBorder="1"/>
    <xf numFmtId="0" fontId="4" fillId="9" borderId="14" xfId="1" applyFont="1" applyFill="1" applyBorder="1"/>
    <xf numFmtId="0" fontId="0" fillId="0" borderId="25" xfId="0" applyBorder="1"/>
    <xf numFmtId="0" fontId="10" fillId="4" borderId="0" xfId="1" applyFont="1" applyFill="1" applyAlignment="1">
      <alignment horizontal="left"/>
    </xf>
    <xf numFmtId="0" fontId="10" fillId="4" borderId="7" xfId="1" applyFont="1" applyFill="1" applyBorder="1" applyAlignment="1">
      <alignment horizontal="left"/>
    </xf>
    <xf numFmtId="0" fontId="29" fillId="0" borderId="0" xfId="1" applyFont="1" applyAlignment="1">
      <alignment horizontal="left"/>
    </xf>
    <xf numFmtId="0" fontId="6" fillId="0" borderId="0" xfId="1" applyFont="1" applyAlignment="1">
      <alignment horizontal="left"/>
    </xf>
    <xf numFmtId="0" fontId="5" fillId="0" borderId="12" xfId="1" applyFont="1" applyBorder="1" applyAlignment="1">
      <alignment horizontal="left"/>
    </xf>
    <xf numFmtId="0" fontId="5" fillId="0" borderId="14" xfId="1" applyFont="1" applyBorder="1" applyAlignment="1">
      <alignment horizontal="left"/>
    </xf>
    <xf numFmtId="0" fontId="5" fillId="0" borderId="13" xfId="1" applyFont="1" applyBorder="1" applyAlignment="1">
      <alignment horizontal="left"/>
    </xf>
    <xf numFmtId="0" fontId="8" fillId="0" borderId="12" xfId="1" applyFont="1" applyBorder="1" applyAlignment="1">
      <alignment horizontal="left"/>
    </xf>
    <xf numFmtId="0" fontId="8" fillId="0" borderId="14" xfId="1" applyFont="1" applyBorder="1" applyAlignment="1">
      <alignment horizontal="left"/>
    </xf>
    <xf numFmtId="0" fontId="8" fillId="0" borderId="13" xfId="1" applyFont="1" applyBorder="1" applyAlignment="1">
      <alignment horizontal="left"/>
    </xf>
    <xf numFmtId="0" fontId="70" fillId="0" borderId="0" xfId="1" applyFont="1" applyAlignment="1">
      <alignment horizontal="left"/>
    </xf>
    <xf numFmtId="0" fontId="30" fillId="0" borderId="0" xfId="1" applyFont="1" applyAlignment="1">
      <alignment horizontal="left" wrapText="1"/>
    </xf>
    <xf numFmtId="0" fontId="30" fillId="0" borderId="0" xfId="1" applyFont="1" applyAlignment="1">
      <alignment horizontal="left"/>
    </xf>
    <xf numFmtId="0" fontId="10" fillId="4" borderId="8" xfId="1" applyFont="1" applyFill="1" applyBorder="1" applyAlignment="1">
      <alignment horizontal="left"/>
    </xf>
    <xf numFmtId="0" fontId="10" fillId="4" borderId="9" xfId="1" applyFont="1" applyFill="1" applyBorder="1" applyAlignment="1">
      <alignment horizontal="left"/>
    </xf>
    <xf numFmtId="0" fontId="10" fillId="4" borderId="10" xfId="1" applyFont="1" applyFill="1" applyBorder="1" applyAlignment="1">
      <alignment horizontal="left"/>
    </xf>
    <xf numFmtId="0" fontId="10" fillId="4" borderId="11" xfId="1" applyFont="1" applyFill="1" applyBorder="1" applyAlignment="1">
      <alignment horizontal="left"/>
    </xf>
    <xf numFmtId="0" fontId="11" fillId="3" borderId="16" xfId="1" applyFont="1" applyFill="1" applyBorder="1" applyAlignment="1">
      <alignment horizontal="center"/>
    </xf>
    <xf numFmtId="0" fontId="11" fillId="3" borderId="17" xfId="1" applyFont="1" applyFill="1" applyBorder="1" applyAlignment="1">
      <alignment horizontal="center"/>
    </xf>
    <xf numFmtId="0" fontId="11" fillId="3" borderId="18" xfId="1" applyFont="1" applyFill="1" applyBorder="1" applyAlignment="1">
      <alignment horizontal="center"/>
    </xf>
    <xf numFmtId="0" fontId="11" fillId="4" borderId="16" xfId="1" applyFont="1" applyFill="1" applyBorder="1" applyAlignment="1">
      <alignment horizontal="center" vertical="center"/>
    </xf>
    <xf numFmtId="0" fontId="11" fillId="4" borderId="17" xfId="1" applyFont="1" applyFill="1" applyBorder="1" applyAlignment="1">
      <alignment horizontal="center" vertical="center"/>
    </xf>
    <xf numFmtId="0" fontId="11" fillId="4" borderId="18" xfId="1" applyFont="1" applyFill="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11" fillId="3" borderId="12" xfId="1" applyFont="1" applyFill="1"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49" fontId="30" fillId="41" borderId="12" xfId="1" applyNumberFormat="1" applyFont="1" applyFill="1" applyBorder="1" applyAlignment="1">
      <alignment horizontal="center" vertical="center"/>
    </xf>
    <xf numFmtId="49" fontId="30" fillId="41" borderId="14" xfId="1" applyNumberFormat="1" applyFont="1" applyFill="1" applyBorder="1" applyAlignment="1">
      <alignment horizontal="center" vertical="center"/>
    </xf>
    <xf numFmtId="49" fontId="30" fillId="41" borderId="13" xfId="1" applyNumberFormat="1" applyFont="1" applyFill="1" applyBorder="1" applyAlignment="1">
      <alignment horizontal="center" vertical="center"/>
    </xf>
    <xf numFmtId="0" fontId="4" fillId="0" borderId="0" xfId="1" applyFont="1" applyAlignment="1">
      <alignment horizontal="right"/>
    </xf>
    <xf numFmtId="0" fontId="4" fillId="0" borderId="0" xfId="1" applyFont="1" applyAlignment="1">
      <alignment horizontal="left"/>
    </xf>
    <xf numFmtId="0" fontId="10" fillId="3" borderId="8" xfId="1" applyFont="1" applyFill="1" applyBorder="1" applyAlignment="1">
      <alignment horizontal="left"/>
    </xf>
    <xf numFmtId="0" fontId="10" fillId="3" borderId="9" xfId="1" applyFont="1" applyFill="1" applyBorder="1" applyAlignment="1">
      <alignment horizontal="left"/>
    </xf>
    <xf numFmtId="14" fontId="4" fillId="7" borderId="12" xfId="1" applyNumberFormat="1" applyFont="1" applyFill="1" applyBorder="1" applyProtection="1">
      <protection locked="0"/>
    </xf>
    <xf numFmtId="14" fontId="4" fillId="7" borderId="14" xfId="1" applyNumberFormat="1" applyFont="1" applyFill="1" applyBorder="1" applyProtection="1">
      <protection locked="0"/>
    </xf>
    <xf numFmtId="14" fontId="4" fillId="7" borderId="13" xfId="1" applyNumberFormat="1" applyFont="1" applyFill="1" applyBorder="1" applyProtection="1">
      <protection locked="0"/>
    </xf>
    <xf numFmtId="49" fontId="4" fillId="7" borderId="12" xfId="1" applyNumberFormat="1" applyFont="1" applyFill="1" applyBorder="1" applyAlignment="1" applyProtection="1">
      <alignment horizontal="right"/>
      <protection locked="0"/>
    </xf>
    <xf numFmtId="49" fontId="4" fillId="7" borderId="14" xfId="1" applyNumberFormat="1" applyFont="1" applyFill="1" applyBorder="1" applyAlignment="1" applyProtection="1">
      <alignment horizontal="right"/>
      <protection locked="0"/>
    </xf>
    <xf numFmtId="49" fontId="4" fillId="7" borderId="13" xfId="1" applyNumberFormat="1" applyFont="1" applyFill="1" applyBorder="1" applyAlignment="1" applyProtection="1">
      <alignment horizontal="right"/>
      <protection locked="0"/>
    </xf>
    <xf numFmtId="167" fontId="4" fillId="7" borderId="12" xfId="1" applyNumberFormat="1" applyFont="1" applyFill="1" applyBorder="1" applyProtection="1">
      <protection locked="0"/>
    </xf>
    <xf numFmtId="167" fontId="4" fillId="7" borderId="14" xfId="1" applyNumberFormat="1" applyFont="1" applyFill="1" applyBorder="1" applyProtection="1">
      <protection locked="0"/>
    </xf>
    <xf numFmtId="167" fontId="4" fillId="7" borderId="13" xfId="1" applyNumberFormat="1" applyFont="1" applyFill="1" applyBorder="1" applyProtection="1">
      <protection locked="0"/>
    </xf>
    <xf numFmtId="0" fontId="8" fillId="0" borderId="0" xfId="1" applyFont="1" applyAlignment="1">
      <alignment horizontal="left"/>
    </xf>
    <xf numFmtId="0" fontId="0" fillId="0" borderId="7" xfId="0" applyBorder="1"/>
    <xf numFmtId="0" fontId="5" fillId="0" borderId="0" xfId="1" applyFont="1" applyAlignment="1">
      <alignment horizontal="left"/>
    </xf>
    <xf numFmtId="0" fontId="10" fillId="3" borderId="10" xfId="1" applyFont="1" applyFill="1" applyBorder="1" applyAlignment="1">
      <alignment horizontal="left"/>
    </xf>
    <xf numFmtId="0" fontId="10" fillId="3" borderId="11" xfId="1" applyFont="1" applyFill="1" applyBorder="1" applyAlignment="1">
      <alignment horizontal="left"/>
    </xf>
    <xf numFmtId="0" fontId="0" fillId="0" borderId="25" xfId="0" applyBorder="1" applyAlignment="1">
      <alignment horizontal="center"/>
    </xf>
    <xf numFmtId="1" fontId="64" fillId="45" borderId="12" xfId="1" applyNumberFormat="1" applyFont="1" applyFill="1" applyBorder="1" applyAlignment="1" applyProtection="1">
      <alignment horizontal="center" vertical="center"/>
      <protection locked="0"/>
    </xf>
    <xf numFmtId="0" fontId="65" fillId="46" borderId="14" xfId="0" applyFont="1" applyFill="1" applyBorder="1" applyAlignment="1">
      <alignment horizontal="center" vertical="center"/>
    </xf>
    <xf numFmtId="0" fontId="65" fillId="46" borderId="13" xfId="0" applyFont="1" applyFill="1" applyBorder="1" applyAlignment="1">
      <alignment horizontal="center" vertical="center"/>
    </xf>
    <xf numFmtId="0" fontId="37" fillId="0" borderId="0" xfId="10" applyFont="1" applyAlignment="1">
      <alignment horizontal="center"/>
    </xf>
    <xf numFmtId="0" fontId="13" fillId="0" borderId="0" xfId="10" applyFont="1" applyAlignment="1">
      <alignment horizontal="center"/>
    </xf>
    <xf numFmtId="1" fontId="24" fillId="0" borderId="0" xfId="17" applyNumberFormat="1" applyFont="1" applyAlignment="1">
      <alignment horizontal="center"/>
    </xf>
    <xf numFmtId="0" fontId="24" fillId="0" borderId="0" xfId="17" applyFont="1" applyAlignment="1">
      <alignment horizontal="center"/>
    </xf>
  </cellXfs>
  <cellStyles count="59">
    <cellStyle name="20% - Accent1" xfId="35" builtinId="30" customBuiltin="1"/>
    <cellStyle name="20% - Accent2" xfId="38" builtinId="34" customBuiltin="1"/>
    <cellStyle name="20% - Accent3" xfId="41" builtinId="38" customBuiltin="1"/>
    <cellStyle name="20% - Accent4" xfId="44" builtinId="42" customBuiltin="1"/>
    <cellStyle name="20% - Accent5" xfId="47" builtinId="46" customBuiltin="1"/>
    <cellStyle name="20% - Accent6" xfId="50" builtinId="50" customBuiltin="1"/>
    <cellStyle name="40% - Accent1" xfId="36" builtinId="31" customBuiltin="1"/>
    <cellStyle name="40% - Accent2" xfId="39" builtinId="35" customBuiltin="1"/>
    <cellStyle name="40% - Accent3" xfId="42" builtinId="39" customBuiltin="1"/>
    <cellStyle name="40% - Accent4" xfId="45" builtinId="43" customBuiltin="1"/>
    <cellStyle name="40% - Accent5" xfId="48" builtinId="47" customBuiltin="1"/>
    <cellStyle name="40% - Accent6" xfId="51" builtinId="51" customBuiltin="1"/>
    <cellStyle name="60% - Accent1 2" xfId="53" xr:uid="{00000000-0005-0000-0000-000040000000}"/>
    <cellStyle name="60% - Accent2 2" xfId="54" xr:uid="{00000000-0005-0000-0000-000041000000}"/>
    <cellStyle name="60% - Accent3 2" xfId="55" xr:uid="{00000000-0005-0000-0000-000042000000}"/>
    <cellStyle name="60% - Accent4 2" xfId="56" xr:uid="{00000000-0005-0000-0000-000043000000}"/>
    <cellStyle name="60% - Accent5 2" xfId="57" xr:uid="{00000000-0005-0000-0000-000044000000}"/>
    <cellStyle name="60% - Accent6 2" xfId="58" xr:uid="{00000000-0005-0000-0000-000045000000}"/>
    <cellStyle name="Accent1" xfId="34" builtinId="29" customBuiltin="1"/>
    <cellStyle name="Accent2" xfId="37" builtinId="33" customBuiltin="1"/>
    <cellStyle name="Accent3" xfId="40" builtinId="37" customBuiltin="1"/>
    <cellStyle name="Accent4" xfId="43" builtinId="41" customBuiltin="1"/>
    <cellStyle name="Accent5" xfId="46" builtinId="45" customBuiltin="1"/>
    <cellStyle name="Accent6" xfId="49" builtinId="49" customBuiltin="1"/>
    <cellStyle name="Bad" xfId="24" builtinId="27" customBuiltin="1"/>
    <cellStyle name="Calculation" xfId="27" builtinId="22" customBuiltin="1"/>
    <cellStyle name="Check Cell" xfId="29" builtinId="23" customBuiltin="1"/>
    <cellStyle name="Comma0" xfId="2" xr:uid="{00000000-0005-0000-0000-000000000000}"/>
    <cellStyle name="Comma0 2" xfId="9" xr:uid="{00000000-0005-0000-0000-000001000000}"/>
    <cellStyle name="Currency0" xfId="3" xr:uid="{00000000-0005-0000-0000-000002000000}"/>
    <cellStyle name="Currency0 2" xfId="11" xr:uid="{00000000-0005-0000-0000-000003000000}"/>
    <cellStyle name="Date" xfId="4" xr:uid="{00000000-0005-0000-0000-000004000000}"/>
    <cellStyle name="Date 2" xfId="12" xr:uid="{00000000-0005-0000-0000-000005000000}"/>
    <cellStyle name="Explanatory Text" xfId="32" builtinId="53" customBuiltin="1"/>
    <cellStyle name="Fixed" xfId="5" xr:uid="{00000000-0005-0000-0000-000006000000}"/>
    <cellStyle name="Fixed 2" xfId="13" xr:uid="{00000000-0005-0000-0000-000007000000}"/>
    <cellStyle name="Good" xfId="23" builtinId="26" customBuiltin="1"/>
    <cellStyle name="Heading 1" xfId="19" builtinId="16" customBuiltin="1"/>
    <cellStyle name="Heading 1 2" xfId="6" xr:uid="{00000000-0005-0000-0000-000008000000}"/>
    <cellStyle name="Heading 1 3" xfId="14" xr:uid="{00000000-0005-0000-0000-000009000000}"/>
    <cellStyle name="Heading 2" xfId="20" builtinId="17" customBuiltin="1"/>
    <cellStyle name="Heading 2 2" xfId="7" xr:uid="{00000000-0005-0000-0000-00000A000000}"/>
    <cellStyle name="Heading 2 3" xfId="15" xr:uid="{00000000-0005-0000-0000-00000B000000}"/>
    <cellStyle name="Heading 3" xfId="21" builtinId="18" customBuiltin="1"/>
    <cellStyle name="Heading 4" xfId="22" builtinId="19" customBuiltin="1"/>
    <cellStyle name="Input" xfId="25" builtinId="20" customBuiltin="1"/>
    <cellStyle name="Linked Cell" xfId="28" builtinId="24" customBuiltin="1"/>
    <cellStyle name="Neutral 2" xfId="52" xr:uid="{00000000-0005-0000-0000-000046000000}"/>
    <cellStyle name="Normal" xfId="0" builtinId="0"/>
    <cellStyle name="Normal 2" xfId="1" xr:uid="{00000000-0005-0000-0000-00000D000000}"/>
    <cellStyle name="Normal 3" xfId="10" xr:uid="{00000000-0005-0000-0000-00000E000000}"/>
    <cellStyle name="Normal 3 2" xfId="17" xr:uid="{00000000-0005-0000-0000-00000F000000}"/>
    <cellStyle name="Note" xfId="31" builtinId="10" customBuiltin="1"/>
    <cellStyle name="Output" xfId="26" builtinId="21" customBuiltin="1"/>
    <cellStyle name="Title" xfId="18" builtinId="15" customBuiltin="1"/>
    <cellStyle name="Total" xfId="33" builtinId="25" customBuiltin="1"/>
    <cellStyle name="Total 2" xfId="8" xr:uid="{00000000-0005-0000-0000-000010000000}"/>
    <cellStyle name="Total 3" xfId="16" xr:uid="{00000000-0005-0000-0000-000011000000}"/>
    <cellStyle name="Warning Text" xfId="30" builtinId="11" customBuiltin="1"/>
  </cellStyles>
  <dxfs count="5">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D68C8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2D2A-223D-4F52-8EBB-F27C19D28FE2}">
  <dimension ref="A1:R25"/>
  <sheetViews>
    <sheetView tabSelected="1" zoomScaleNormal="100" workbookViewId="0">
      <selection activeCell="S1" sqref="S1"/>
    </sheetView>
  </sheetViews>
  <sheetFormatPr defaultRowHeight="14.5" x14ac:dyDescent="0.35"/>
  <sheetData>
    <row r="1" spans="1:18" ht="15" customHeight="1" x14ac:dyDescent="0.35">
      <c r="A1" s="136" t="s">
        <v>0</v>
      </c>
      <c r="B1" s="136"/>
      <c r="C1" s="136"/>
      <c r="D1" s="136"/>
      <c r="E1" s="136"/>
      <c r="F1" s="136"/>
      <c r="G1" s="136"/>
      <c r="H1" s="136"/>
      <c r="I1" s="136"/>
      <c r="J1" s="136"/>
      <c r="K1" s="136"/>
      <c r="L1" s="136"/>
      <c r="M1" s="136"/>
      <c r="N1" s="136"/>
      <c r="O1" s="136"/>
      <c r="P1" s="136"/>
      <c r="Q1" s="136"/>
      <c r="R1" s="136"/>
    </row>
    <row r="2" spans="1:18" ht="15" customHeight="1" x14ac:dyDescent="0.35">
      <c r="A2" s="137" t="s">
        <v>1</v>
      </c>
      <c r="B2" s="137"/>
      <c r="C2" s="137"/>
      <c r="D2" s="137"/>
      <c r="E2" s="137"/>
      <c r="F2" s="137"/>
      <c r="G2" s="137"/>
      <c r="H2" s="137"/>
      <c r="I2" s="137"/>
      <c r="J2" s="137"/>
      <c r="K2" s="137"/>
      <c r="L2" s="137"/>
      <c r="M2" s="137"/>
      <c r="N2" s="137"/>
      <c r="O2" s="137"/>
      <c r="P2" s="137"/>
      <c r="Q2" s="137"/>
      <c r="R2" s="137"/>
    </row>
    <row r="3" spans="1:18" x14ac:dyDescent="0.35">
      <c r="A3" s="138" t="s">
        <v>393</v>
      </c>
      <c r="B3" s="139"/>
      <c r="C3" s="139"/>
      <c r="D3" s="139"/>
      <c r="E3" s="139"/>
      <c r="F3" s="139"/>
      <c r="G3" s="139"/>
      <c r="H3" s="139"/>
      <c r="I3" s="139"/>
      <c r="J3" s="139"/>
      <c r="K3" s="139"/>
      <c r="L3" s="139"/>
      <c r="M3" s="139"/>
      <c r="N3" s="139"/>
      <c r="O3" s="139"/>
      <c r="P3" s="139"/>
      <c r="Q3" s="139"/>
      <c r="R3" s="140"/>
    </row>
    <row r="4" spans="1:18" ht="4.5" customHeight="1" x14ac:dyDescent="0.35">
      <c r="A4" s="141"/>
      <c r="B4" s="141"/>
      <c r="C4" s="141"/>
      <c r="D4" s="141"/>
      <c r="E4" s="141"/>
      <c r="F4" s="141"/>
      <c r="G4" s="141"/>
      <c r="H4" s="141"/>
      <c r="I4" s="141"/>
      <c r="J4" s="141"/>
      <c r="K4" s="141"/>
      <c r="L4" s="141"/>
      <c r="M4" s="141"/>
      <c r="N4" s="141"/>
      <c r="O4" s="141"/>
      <c r="P4" s="141"/>
      <c r="Q4" s="141"/>
      <c r="R4" s="141"/>
    </row>
    <row r="5" spans="1:18" x14ac:dyDescent="0.35">
      <c r="A5" s="142" t="s">
        <v>2</v>
      </c>
      <c r="B5" s="143"/>
      <c r="C5" s="143"/>
      <c r="D5" s="143"/>
      <c r="E5" s="143"/>
      <c r="F5" s="143"/>
      <c r="G5" s="143"/>
      <c r="H5" s="143"/>
      <c r="I5" s="143"/>
      <c r="J5" s="143"/>
      <c r="K5" s="143"/>
      <c r="L5" s="143"/>
      <c r="M5" s="143"/>
      <c r="N5" s="143"/>
      <c r="O5" s="143"/>
      <c r="P5" s="143"/>
      <c r="Q5" s="143"/>
      <c r="R5" s="144"/>
    </row>
    <row r="6" spans="1:18" ht="4.5" customHeight="1" x14ac:dyDescent="0.35">
      <c r="A6" s="135"/>
      <c r="B6" s="135"/>
      <c r="C6" s="135"/>
      <c r="D6" s="135"/>
      <c r="E6" s="135"/>
      <c r="F6" s="135"/>
      <c r="G6" s="135"/>
      <c r="H6" s="135"/>
      <c r="I6" s="135"/>
      <c r="J6" s="135"/>
      <c r="K6" s="135"/>
      <c r="L6" s="135"/>
      <c r="M6" s="135"/>
      <c r="N6" s="135"/>
      <c r="O6" s="135"/>
      <c r="P6" s="135"/>
      <c r="Q6" s="135"/>
      <c r="R6" s="135"/>
    </row>
    <row r="7" spans="1:18" ht="57.75" customHeight="1" x14ac:dyDescent="0.35">
      <c r="A7" s="146" t="s">
        <v>395</v>
      </c>
      <c r="B7" s="146"/>
      <c r="C7" s="146"/>
      <c r="D7" s="146"/>
      <c r="E7" s="146"/>
      <c r="F7" s="146"/>
      <c r="G7" s="146"/>
      <c r="H7" s="146"/>
      <c r="I7" s="146"/>
      <c r="J7" s="146"/>
      <c r="K7" s="146"/>
      <c r="L7" s="146"/>
      <c r="M7" s="146"/>
      <c r="N7" s="146"/>
      <c r="O7" s="146"/>
      <c r="P7" s="146"/>
      <c r="Q7" s="146"/>
      <c r="R7" s="146"/>
    </row>
    <row r="8" spans="1:18" ht="4.5" customHeight="1" x14ac:dyDescent="0.35">
      <c r="A8" s="147"/>
      <c r="B8" s="147"/>
      <c r="C8" s="147"/>
      <c r="D8" s="147"/>
      <c r="E8" s="147"/>
      <c r="F8" s="147"/>
      <c r="G8" s="147"/>
      <c r="H8" s="147"/>
      <c r="I8" s="147"/>
      <c r="J8" s="147"/>
      <c r="K8" s="147"/>
      <c r="L8" s="147"/>
      <c r="M8" s="147"/>
      <c r="N8" s="147"/>
      <c r="O8" s="147"/>
      <c r="P8" s="147"/>
      <c r="Q8" s="147"/>
      <c r="R8" s="147"/>
    </row>
    <row r="9" spans="1:18" x14ac:dyDescent="0.35">
      <c r="A9" s="148" t="s">
        <v>3</v>
      </c>
      <c r="B9" s="148"/>
      <c r="C9" s="148"/>
      <c r="D9" s="148"/>
      <c r="E9" s="148"/>
      <c r="F9" s="148"/>
      <c r="G9" s="148"/>
      <c r="H9" s="148"/>
      <c r="I9" s="148"/>
      <c r="J9" s="148"/>
      <c r="K9" s="148"/>
      <c r="L9" s="148"/>
      <c r="M9" s="148"/>
      <c r="N9" s="148"/>
      <c r="O9" s="148"/>
      <c r="P9" s="148"/>
      <c r="Q9" s="148"/>
      <c r="R9" s="148"/>
    </row>
    <row r="10" spans="1:18" ht="4.5" customHeight="1" x14ac:dyDescent="0.35">
      <c r="A10" s="147"/>
      <c r="B10" s="147"/>
      <c r="C10" s="147"/>
      <c r="D10" s="147"/>
      <c r="E10" s="147"/>
      <c r="F10" s="147"/>
      <c r="G10" s="147"/>
      <c r="H10" s="147"/>
      <c r="I10" s="147"/>
      <c r="J10" s="147"/>
      <c r="K10" s="147"/>
      <c r="L10" s="147"/>
      <c r="M10" s="147"/>
      <c r="N10" s="147"/>
      <c r="O10" s="147"/>
      <c r="P10" s="147"/>
      <c r="Q10" s="147"/>
      <c r="R10" s="147"/>
    </row>
    <row r="11" spans="1:18" ht="48" customHeight="1" x14ac:dyDescent="0.35">
      <c r="A11" s="149" t="s">
        <v>394</v>
      </c>
      <c r="B11" s="150"/>
      <c r="C11" s="150"/>
      <c r="D11" s="150"/>
      <c r="E11" s="150"/>
      <c r="F11" s="150"/>
      <c r="G11" s="150"/>
      <c r="H11" s="150"/>
      <c r="I11" s="150"/>
      <c r="J11" s="150"/>
      <c r="K11" s="150"/>
      <c r="L11" s="150"/>
      <c r="M11" s="150"/>
      <c r="N11" s="150"/>
      <c r="O11" s="150"/>
      <c r="P11" s="150"/>
      <c r="Q11" s="150"/>
      <c r="R11" s="151"/>
    </row>
    <row r="12" spans="1:18" ht="3" customHeight="1" x14ac:dyDescent="0.35">
      <c r="A12" s="147"/>
      <c r="B12" s="147"/>
      <c r="C12" s="147"/>
      <c r="D12" s="147"/>
      <c r="E12" s="147"/>
      <c r="F12" s="147"/>
      <c r="G12" s="147"/>
      <c r="H12" s="147"/>
      <c r="I12" s="147"/>
      <c r="J12" s="147"/>
      <c r="K12" s="147"/>
      <c r="L12" s="147"/>
      <c r="M12" s="147"/>
      <c r="N12" s="147"/>
      <c r="O12" s="147"/>
      <c r="P12" s="147"/>
      <c r="Q12" s="147"/>
      <c r="R12" s="147"/>
    </row>
    <row r="13" spans="1:18" hidden="1" x14ac:dyDescent="0.35">
      <c r="A13" s="152"/>
      <c r="B13" s="152"/>
      <c r="C13" s="152"/>
      <c r="D13" s="152"/>
      <c r="E13" s="152"/>
      <c r="F13" s="152"/>
      <c r="G13" s="152"/>
      <c r="H13" s="152"/>
      <c r="I13" s="152"/>
      <c r="J13" s="152"/>
      <c r="K13" s="152"/>
      <c r="L13" s="152"/>
      <c r="M13" s="152"/>
      <c r="N13" s="152"/>
      <c r="O13" s="152"/>
      <c r="P13" s="152"/>
      <c r="Q13" s="152"/>
      <c r="R13" s="152"/>
    </row>
    <row r="14" spans="1:18" hidden="1" x14ac:dyDescent="0.35">
      <c r="A14" s="153"/>
      <c r="B14" s="153"/>
      <c r="C14" s="153"/>
      <c r="D14" s="153"/>
      <c r="E14" s="153"/>
      <c r="F14" s="153"/>
      <c r="G14" s="153"/>
      <c r="H14" s="153"/>
      <c r="I14" s="153"/>
      <c r="J14" s="153"/>
      <c r="K14" s="153"/>
      <c r="L14" s="153"/>
      <c r="M14" s="153"/>
      <c r="N14" s="153"/>
      <c r="O14" s="153"/>
      <c r="P14" s="153"/>
      <c r="Q14" s="153"/>
      <c r="R14" s="153"/>
    </row>
    <row r="15" spans="1:18" ht="20" thickBot="1" x14ac:dyDescent="0.5">
      <c r="A15" s="154" t="s">
        <v>4</v>
      </c>
      <c r="B15" s="155"/>
      <c r="C15" s="155"/>
      <c r="D15" s="155"/>
      <c r="E15" s="155"/>
      <c r="F15" s="155"/>
      <c r="G15" s="155"/>
      <c r="H15" s="155"/>
      <c r="I15" s="155"/>
      <c r="J15" s="155"/>
      <c r="K15" s="155"/>
      <c r="L15" s="155"/>
      <c r="M15" s="155"/>
      <c r="N15" s="155"/>
      <c r="O15" s="155"/>
      <c r="P15" s="155"/>
      <c r="Q15" s="155"/>
      <c r="R15" s="156"/>
    </row>
    <row r="16" spans="1:18" ht="3.75" customHeight="1" thickTop="1" x14ac:dyDescent="0.35">
      <c r="A16" s="157"/>
      <c r="B16" s="157"/>
      <c r="C16" s="157"/>
      <c r="D16" s="157"/>
      <c r="E16" s="157"/>
      <c r="F16" s="157"/>
      <c r="G16" s="157"/>
      <c r="H16" s="157"/>
      <c r="I16" s="157"/>
      <c r="J16" s="157"/>
      <c r="K16" s="157"/>
      <c r="L16" s="157"/>
      <c r="M16" s="157"/>
      <c r="N16" s="157"/>
      <c r="O16" s="157"/>
      <c r="P16" s="157"/>
      <c r="Q16" s="157"/>
      <c r="R16" s="157"/>
    </row>
    <row r="17" spans="1:18" ht="182.5" customHeight="1" x14ac:dyDescent="0.35">
      <c r="A17" s="158" t="s">
        <v>5</v>
      </c>
      <c r="B17" s="159"/>
      <c r="C17" s="159"/>
      <c r="D17" s="159"/>
      <c r="E17" s="159"/>
      <c r="F17" s="159"/>
      <c r="G17" s="159"/>
      <c r="H17" s="159"/>
      <c r="I17" s="159"/>
      <c r="J17" s="159"/>
      <c r="K17" s="159"/>
      <c r="L17" s="159"/>
      <c r="M17" s="159"/>
      <c r="N17" s="159"/>
      <c r="O17" s="159"/>
      <c r="P17" s="159"/>
      <c r="Q17" s="159"/>
      <c r="R17" s="160"/>
    </row>
    <row r="18" spans="1:18" ht="4.5" customHeight="1" x14ac:dyDescent="0.35">
      <c r="A18" s="145"/>
      <c r="B18" s="145"/>
      <c r="C18" s="145"/>
      <c r="D18" s="145"/>
      <c r="E18" s="145"/>
      <c r="F18" s="145"/>
      <c r="G18" s="145"/>
      <c r="H18" s="145"/>
      <c r="I18" s="145"/>
      <c r="J18" s="145"/>
      <c r="K18" s="145"/>
      <c r="L18" s="145"/>
      <c r="M18" s="145"/>
      <c r="N18" s="145"/>
      <c r="O18" s="145"/>
      <c r="P18" s="145"/>
      <c r="Q18" s="145"/>
      <c r="R18" s="145"/>
    </row>
    <row r="19" spans="1:18" ht="20" thickBot="1" x14ac:dyDescent="0.5">
      <c r="A19" s="154" t="s">
        <v>6</v>
      </c>
      <c r="B19" s="155"/>
      <c r="C19" s="155"/>
      <c r="D19" s="155"/>
      <c r="E19" s="155"/>
      <c r="F19" s="155"/>
      <c r="G19" s="155"/>
      <c r="H19" s="155"/>
      <c r="I19" s="155"/>
      <c r="J19" s="155"/>
      <c r="K19" s="155"/>
      <c r="L19" s="155"/>
      <c r="M19" s="155"/>
      <c r="N19" s="155"/>
      <c r="O19" s="155"/>
      <c r="P19" s="155"/>
      <c r="Q19" s="155"/>
      <c r="R19" s="156"/>
    </row>
    <row r="20" spans="1:18" ht="4.5" customHeight="1" thickTop="1" x14ac:dyDescent="0.35">
      <c r="A20" s="157"/>
      <c r="B20" s="157"/>
      <c r="C20" s="157"/>
      <c r="D20" s="157"/>
      <c r="E20" s="157"/>
      <c r="F20" s="157"/>
      <c r="G20" s="157"/>
      <c r="H20" s="157"/>
      <c r="I20" s="157"/>
      <c r="J20" s="157"/>
      <c r="K20" s="157"/>
      <c r="L20" s="157"/>
      <c r="M20" s="157"/>
      <c r="N20" s="157"/>
      <c r="O20" s="157"/>
      <c r="P20" s="157"/>
      <c r="Q20" s="157"/>
      <c r="R20" s="157"/>
    </row>
    <row r="21" spans="1:18" ht="69.5" customHeight="1" x14ac:dyDescent="0.35">
      <c r="A21" s="161" t="s">
        <v>396</v>
      </c>
      <c r="B21" s="162"/>
      <c r="C21" s="162"/>
      <c r="D21" s="162"/>
      <c r="E21" s="162"/>
      <c r="F21" s="162"/>
      <c r="G21" s="162"/>
      <c r="H21" s="162"/>
      <c r="I21" s="162"/>
      <c r="J21" s="162"/>
      <c r="K21" s="162"/>
      <c r="L21" s="162"/>
      <c r="M21" s="162"/>
      <c r="N21" s="162"/>
      <c r="O21" s="162"/>
      <c r="P21" s="162"/>
      <c r="Q21" s="162"/>
      <c r="R21" s="163"/>
    </row>
    <row r="22" spans="1:18" ht="3" customHeight="1" x14ac:dyDescent="0.35">
      <c r="A22" s="164"/>
      <c r="B22" s="164"/>
      <c r="C22" s="164"/>
      <c r="D22" s="164"/>
      <c r="E22" s="164"/>
      <c r="F22" s="164"/>
      <c r="G22" s="164"/>
      <c r="H22" s="164"/>
      <c r="I22" s="164"/>
      <c r="J22" s="164"/>
      <c r="K22" s="164"/>
      <c r="L22" s="164"/>
      <c r="M22" s="164"/>
      <c r="N22" s="164"/>
      <c r="O22" s="164"/>
      <c r="P22" s="164"/>
      <c r="Q22" s="164"/>
      <c r="R22" s="164"/>
    </row>
    <row r="23" spans="1:18" ht="20" thickBot="1" x14ac:dyDescent="0.5">
      <c r="A23" s="154" t="s">
        <v>7</v>
      </c>
      <c r="B23" s="155"/>
      <c r="C23" s="155"/>
      <c r="D23" s="155"/>
      <c r="E23" s="155"/>
      <c r="F23" s="155"/>
      <c r="G23" s="155"/>
      <c r="H23" s="155"/>
      <c r="I23" s="155"/>
      <c r="J23" s="155"/>
      <c r="K23" s="155"/>
      <c r="L23" s="155"/>
      <c r="M23" s="155"/>
      <c r="N23" s="155"/>
      <c r="O23" s="155"/>
      <c r="P23" s="155"/>
      <c r="Q23" s="155"/>
      <c r="R23" s="156"/>
    </row>
    <row r="24" spans="1:18" ht="3.75" customHeight="1" thickTop="1" x14ac:dyDescent="0.35">
      <c r="A24" s="157"/>
      <c r="B24" s="157"/>
      <c r="C24" s="157"/>
      <c r="D24" s="157"/>
      <c r="E24" s="157"/>
      <c r="F24" s="157"/>
      <c r="G24" s="157"/>
      <c r="H24" s="157"/>
      <c r="I24" s="157"/>
      <c r="J24" s="157"/>
      <c r="K24" s="157"/>
      <c r="L24" s="157"/>
      <c r="M24" s="157"/>
      <c r="N24" s="157"/>
      <c r="O24" s="157"/>
      <c r="P24" s="157"/>
      <c r="Q24" s="157"/>
      <c r="R24" s="157"/>
    </row>
    <row r="25" spans="1:18" ht="82.5" customHeight="1" x14ac:dyDescent="0.35">
      <c r="A25" s="158" t="s">
        <v>8</v>
      </c>
      <c r="B25" s="159"/>
      <c r="C25" s="159"/>
      <c r="D25" s="159"/>
      <c r="E25" s="159"/>
      <c r="F25" s="159"/>
      <c r="G25" s="159"/>
      <c r="H25" s="159"/>
      <c r="I25" s="159"/>
      <c r="J25" s="159"/>
      <c r="K25" s="159"/>
      <c r="L25" s="159"/>
      <c r="M25" s="159"/>
      <c r="N25" s="159"/>
      <c r="O25" s="159"/>
      <c r="P25" s="159"/>
      <c r="Q25" s="159"/>
      <c r="R25" s="160"/>
    </row>
  </sheetData>
  <sheetProtection algorithmName="SHA-512" hashValue="twDgSvMXfb+Po6m1XtB7NFe3Cy1RNauFzo1XqUUdIOpwXph2px72VkIo14UCfVWqoy2dme6Vs65iCGPucZnf6Q==" saltValue="77hVjrxKk1xf0nrLRQTaXA==" spinCount="100000" sheet="1" objects="1" scenarios="1" selectLockedCells="1" selectUnlockedCells="1"/>
  <mergeCells count="25">
    <mergeCell ref="A25:R25"/>
    <mergeCell ref="A19:R19"/>
    <mergeCell ref="A20:R20"/>
    <mergeCell ref="A21:R21"/>
    <mergeCell ref="A22:R22"/>
    <mergeCell ref="A23:R23"/>
    <mergeCell ref="A24:R24"/>
    <mergeCell ref="A18:R18"/>
    <mergeCell ref="A7:R7"/>
    <mergeCell ref="A8:R8"/>
    <mergeCell ref="A9:R9"/>
    <mergeCell ref="A10:R10"/>
    <mergeCell ref="A11:R11"/>
    <mergeCell ref="A12:R12"/>
    <mergeCell ref="A13:R13"/>
    <mergeCell ref="A14:R14"/>
    <mergeCell ref="A15:R15"/>
    <mergeCell ref="A16:R16"/>
    <mergeCell ref="A17:R17"/>
    <mergeCell ref="A6:R6"/>
    <mergeCell ref="A1:R1"/>
    <mergeCell ref="A2:R2"/>
    <mergeCell ref="A3:R3"/>
    <mergeCell ref="A4:R4"/>
    <mergeCell ref="A5:R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37"/>
  <sheetViews>
    <sheetView zoomScaleNormal="100" workbookViewId="0">
      <selection activeCell="N35" sqref="N35"/>
    </sheetView>
  </sheetViews>
  <sheetFormatPr defaultColWidth="9.1796875" defaultRowHeight="10.5" x14ac:dyDescent="0.25"/>
  <cols>
    <col min="1" max="1" width="3.54296875" style="42" bestFit="1" customWidth="1"/>
    <col min="2" max="2" width="4.81640625" style="42" customWidth="1"/>
    <col min="3" max="3" width="9" style="42" customWidth="1"/>
    <col min="4" max="4" width="27" style="42" customWidth="1"/>
    <col min="5" max="5" width="7.81640625" style="42" customWidth="1"/>
    <col min="6" max="6" width="7.26953125" style="42" customWidth="1"/>
    <col min="7" max="7" width="7" style="42" bestFit="1" customWidth="1"/>
    <col min="8" max="8" width="9" style="42" customWidth="1"/>
    <col min="9" max="9" width="8.1796875" style="42" customWidth="1"/>
    <col min="10" max="10" width="6" style="42" customWidth="1"/>
    <col min="11" max="11" width="7.54296875" style="42" customWidth="1"/>
    <col min="12" max="12" width="7.81640625" style="42" customWidth="1"/>
    <col min="13" max="13" width="5.7265625" style="42" customWidth="1"/>
    <col min="14" max="14" width="7.1796875" style="42" customWidth="1"/>
    <col min="15" max="15" width="7" style="42" bestFit="1" customWidth="1"/>
    <col min="16" max="16" width="6.7265625" style="42" customWidth="1"/>
    <col min="17" max="17" width="7.54296875" style="42" bestFit="1" customWidth="1"/>
    <col min="18" max="18" width="6.453125" style="42" customWidth="1"/>
    <col min="19" max="16384" width="9.1796875" style="42"/>
  </cols>
  <sheetData>
    <row r="1" spans="1:18" ht="14.25" customHeight="1" x14ac:dyDescent="0.3">
      <c r="A1" s="136" t="s">
        <v>9</v>
      </c>
      <c r="B1" s="136"/>
      <c r="C1" s="136"/>
      <c r="D1" s="136"/>
      <c r="E1" s="136"/>
      <c r="F1" s="136"/>
      <c r="G1" s="136"/>
      <c r="H1" s="136"/>
      <c r="I1" s="136"/>
      <c r="J1" s="136"/>
      <c r="K1" s="136"/>
      <c r="L1" s="136"/>
      <c r="M1" s="136"/>
      <c r="N1" s="136"/>
      <c r="O1" s="136"/>
      <c r="P1" s="136"/>
      <c r="Q1" s="136"/>
      <c r="R1" s="136"/>
    </row>
    <row r="2" spans="1:18" ht="12.75" customHeight="1" x14ac:dyDescent="0.25">
      <c r="A2" s="137" t="s">
        <v>10</v>
      </c>
      <c r="B2" s="137"/>
      <c r="C2" s="137"/>
      <c r="D2" s="137"/>
      <c r="E2" s="137"/>
      <c r="F2" s="137"/>
      <c r="G2" s="137"/>
      <c r="H2" s="137"/>
      <c r="I2" s="137"/>
      <c r="J2" s="137"/>
      <c r="K2" s="137"/>
      <c r="L2" s="137"/>
      <c r="M2" s="137"/>
      <c r="N2" s="137"/>
      <c r="O2" s="137"/>
      <c r="P2" s="137"/>
      <c r="Q2" s="137"/>
      <c r="R2" s="137"/>
    </row>
    <row r="3" spans="1:18" ht="17.25" customHeight="1" x14ac:dyDescent="0.25">
      <c r="A3" s="209" t="s">
        <v>393</v>
      </c>
      <c r="B3" s="210"/>
      <c r="C3" s="210"/>
      <c r="D3" s="210"/>
      <c r="E3" s="210"/>
      <c r="F3" s="210"/>
      <c r="G3" s="210"/>
      <c r="H3" s="210"/>
      <c r="I3" s="210"/>
      <c r="J3" s="210"/>
      <c r="K3" s="210"/>
      <c r="L3" s="210"/>
      <c r="M3" s="210"/>
      <c r="N3" s="210"/>
      <c r="O3" s="210"/>
      <c r="P3" s="210"/>
      <c r="Q3" s="210"/>
      <c r="R3" s="211"/>
    </row>
    <row r="4" spans="1:18" ht="4.5" customHeight="1" x14ac:dyDescent="0.25">
      <c r="A4" s="99"/>
      <c r="B4" s="99"/>
      <c r="C4" s="99"/>
      <c r="D4" s="99"/>
      <c r="E4" s="99"/>
      <c r="F4" s="99"/>
      <c r="G4" s="99"/>
      <c r="H4" s="99"/>
      <c r="I4" s="99"/>
      <c r="J4" s="99"/>
      <c r="K4" s="99"/>
      <c r="L4" s="99"/>
      <c r="M4" s="99"/>
      <c r="N4" s="99"/>
      <c r="O4" s="99"/>
      <c r="P4" s="99"/>
      <c r="Q4" s="99"/>
      <c r="R4" s="99"/>
    </row>
    <row r="5" spans="1:18" ht="16.5" customHeight="1" x14ac:dyDescent="0.25">
      <c r="A5" s="231" t="s">
        <v>11</v>
      </c>
      <c r="B5" s="232"/>
      <c r="C5" s="232"/>
      <c r="D5" s="232"/>
      <c r="E5" s="232"/>
      <c r="F5" s="232"/>
      <c r="G5" s="232"/>
      <c r="H5" s="232"/>
      <c r="I5" s="232"/>
      <c r="J5" s="232"/>
      <c r="K5" s="232"/>
      <c r="L5" s="232"/>
      <c r="M5" s="232"/>
      <c r="N5" s="232"/>
      <c r="O5" s="232"/>
      <c r="P5" s="232"/>
      <c r="Q5" s="232"/>
      <c r="R5" s="233"/>
    </row>
    <row r="6" spans="1:18" x14ac:dyDescent="0.25">
      <c r="A6" s="2"/>
      <c r="B6" s="2"/>
      <c r="C6" s="2"/>
      <c r="D6" s="2"/>
      <c r="E6" s="3"/>
      <c r="F6" s="3"/>
      <c r="G6" s="3"/>
      <c r="H6" s="3"/>
      <c r="I6" s="3"/>
      <c r="J6" s="3"/>
      <c r="K6" s="3"/>
      <c r="L6" s="2"/>
      <c r="M6" s="2"/>
      <c r="N6" s="2"/>
      <c r="O6" s="2"/>
      <c r="P6" s="2"/>
      <c r="Q6" s="2"/>
      <c r="R6" s="2"/>
    </row>
    <row r="7" spans="1:18" x14ac:dyDescent="0.25">
      <c r="A7" s="183" t="s">
        <v>12</v>
      </c>
      <c r="B7" s="183"/>
      <c r="C7" s="183"/>
      <c r="D7" s="216"/>
      <c r="E7" s="217"/>
      <c r="F7" s="218"/>
      <c r="G7" s="3"/>
      <c r="H7" s="165"/>
      <c r="I7" s="166"/>
      <c r="J7" s="166"/>
      <c r="K7" s="166"/>
      <c r="L7" s="166"/>
      <c r="M7" s="166"/>
      <c r="N7" s="167"/>
      <c r="O7" s="2"/>
      <c r="P7" s="2"/>
      <c r="Q7" s="2"/>
      <c r="R7" s="2"/>
    </row>
    <row r="8" spans="1:18" x14ac:dyDescent="0.25">
      <c r="A8" s="183" t="s">
        <v>13</v>
      </c>
      <c r="B8" s="183"/>
      <c r="C8" s="183"/>
      <c r="D8" s="219"/>
      <c r="E8" s="220"/>
      <c r="F8" s="221"/>
      <c r="G8" s="3"/>
      <c r="H8" s="166"/>
      <c r="I8" s="166"/>
      <c r="J8" s="166"/>
      <c r="K8" s="166"/>
      <c r="L8" s="166"/>
      <c r="M8" s="166"/>
      <c r="N8" s="167"/>
      <c r="O8" s="2"/>
      <c r="P8" s="2"/>
      <c r="Q8" s="2"/>
      <c r="R8" s="2"/>
    </row>
    <row r="9" spans="1:18" x14ac:dyDescent="0.25">
      <c r="A9" s="183" t="s">
        <v>14</v>
      </c>
      <c r="B9" s="183"/>
      <c r="C9" s="183"/>
      <c r="D9" s="222"/>
      <c r="E9" s="223"/>
      <c r="F9" s="224"/>
      <c r="G9" s="3"/>
      <c r="H9" s="3"/>
      <c r="I9" s="3"/>
      <c r="J9" s="3"/>
      <c r="K9" s="3"/>
      <c r="L9" s="2"/>
      <c r="M9" s="2"/>
      <c r="N9" s="2"/>
      <c r="O9" s="2"/>
      <c r="P9" s="2"/>
      <c r="Q9" s="2"/>
      <c r="R9" s="2"/>
    </row>
    <row r="10" spans="1:18" x14ac:dyDescent="0.25">
      <c r="A10" s="183" t="s">
        <v>15</v>
      </c>
      <c r="B10" s="183"/>
      <c r="C10" s="183"/>
      <c r="D10" s="222"/>
      <c r="E10" s="223"/>
      <c r="F10" s="223"/>
      <c r="G10" s="223"/>
      <c r="H10" s="223"/>
      <c r="I10" s="223"/>
      <c r="J10" s="223"/>
      <c r="K10" s="223"/>
      <c r="L10" s="223"/>
      <c r="M10" s="223"/>
      <c r="N10" s="223"/>
      <c r="O10" s="223"/>
      <c r="P10" s="224"/>
      <c r="Q10" s="2"/>
      <c r="R10" s="2"/>
    </row>
    <row r="11" spans="1:18" x14ac:dyDescent="0.25">
      <c r="A11" s="183" t="s">
        <v>16</v>
      </c>
      <c r="B11" s="183"/>
      <c r="C11" s="183"/>
      <c r="D11" s="222"/>
      <c r="E11" s="223"/>
      <c r="F11" s="223"/>
      <c r="G11" s="223"/>
      <c r="H11" s="223"/>
      <c r="I11" s="223"/>
      <c r="J11" s="223"/>
      <c r="K11" s="223"/>
      <c r="L11" s="223"/>
      <c r="M11" s="223"/>
      <c r="N11" s="223"/>
      <c r="O11" s="223"/>
      <c r="P11" s="224"/>
      <c r="Q11" s="2"/>
      <c r="R11" s="2"/>
    </row>
    <row r="12" spans="1:18" x14ac:dyDescent="0.25">
      <c r="A12" s="183" t="s">
        <v>17</v>
      </c>
      <c r="B12" s="183"/>
      <c r="C12" s="183"/>
      <c r="D12" s="222"/>
      <c r="E12" s="223"/>
      <c r="F12" s="224"/>
      <c r="G12" s="54"/>
      <c r="H12" s="54"/>
      <c r="I12" s="54"/>
      <c r="J12" s="54"/>
      <c r="K12" s="54"/>
      <c r="L12" s="54"/>
      <c r="M12" s="54"/>
      <c r="N12" s="2"/>
      <c r="O12" s="2"/>
      <c r="P12" s="2"/>
      <c r="Q12" s="2"/>
      <c r="R12" s="2"/>
    </row>
    <row r="13" spans="1:18" x14ac:dyDescent="0.25">
      <c r="A13" s="2"/>
      <c r="B13" s="2"/>
      <c r="C13" s="2"/>
      <c r="D13" s="2"/>
      <c r="E13" s="2"/>
      <c r="F13" s="2"/>
      <c r="G13" s="2"/>
      <c r="H13" s="2"/>
      <c r="I13" s="2"/>
      <c r="J13" s="2"/>
      <c r="K13" s="2"/>
      <c r="L13" s="2"/>
      <c r="M13" s="2"/>
      <c r="N13" s="2"/>
      <c r="O13" s="2"/>
      <c r="P13" s="2"/>
      <c r="Q13" s="2"/>
      <c r="R13" s="2"/>
    </row>
    <row r="14" spans="1:18" x14ac:dyDescent="0.25">
      <c r="A14" s="2"/>
      <c r="C14" s="2"/>
      <c r="D14" s="109" t="s">
        <v>18</v>
      </c>
      <c r="E14" s="2"/>
      <c r="F14" s="53"/>
      <c r="G14" s="2"/>
      <c r="H14" s="212" t="s">
        <v>19</v>
      </c>
      <c r="I14" s="212"/>
      <c r="J14" s="109"/>
      <c r="K14" s="33"/>
      <c r="L14" s="11" t="s">
        <v>20</v>
      </c>
      <c r="M14" s="110"/>
      <c r="N14" s="2"/>
      <c r="O14" s="2"/>
      <c r="P14" s="2"/>
      <c r="Q14" s="2"/>
      <c r="R14" s="2"/>
    </row>
    <row r="15" spans="1:18" x14ac:dyDescent="0.25">
      <c r="A15" s="2"/>
      <c r="C15" s="2"/>
      <c r="D15" s="109" t="s">
        <v>21</v>
      </c>
      <c r="E15" s="2"/>
      <c r="F15" s="53"/>
      <c r="G15" s="2"/>
      <c r="H15" s="213" t="s">
        <v>22</v>
      </c>
      <c r="I15" s="213"/>
      <c r="J15" s="31"/>
      <c r="K15" s="34"/>
      <c r="L15" s="13" t="s">
        <v>20</v>
      </c>
      <c r="M15" s="110"/>
      <c r="N15" s="2"/>
      <c r="O15" s="2"/>
      <c r="P15" s="2"/>
      <c r="Q15" s="2"/>
      <c r="R15" s="2"/>
    </row>
    <row r="16" spans="1:18" ht="14.5" x14ac:dyDescent="0.35">
      <c r="A16" s="2"/>
      <c r="C16" s="23"/>
      <c r="D16" s="109" t="s">
        <v>23</v>
      </c>
      <c r="E16" s="23"/>
      <c r="F16" s="53"/>
      <c r="G16" s="23"/>
      <c r="H16" s="225" t="s">
        <v>24</v>
      </c>
      <c r="I16" s="225"/>
      <c r="J16" s="226"/>
      <c r="K16" s="97" t="str">
        <f>IF(OR(ISBLANK(K14),ISBLANK(K15)),"",VLOOKUP(K15,Annual!A4:AZ55,LOOKUP(K14,Annual!B3:AZ3,Annual!B1:AZ1),TRUE))</f>
        <v/>
      </c>
      <c r="L16" s="187" t="s">
        <v>25</v>
      </c>
      <c r="M16" s="188"/>
      <c r="N16" s="189"/>
      <c r="O16" s="2"/>
      <c r="P16" s="2"/>
      <c r="Q16" s="2"/>
      <c r="R16" s="2"/>
    </row>
    <row r="17" spans="1:18" ht="14.5" x14ac:dyDescent="0.35">
      <c r="A17" s="2"/>
      <c r="D17" s="109" t="s">
        <v>26</v>
      </c>
      <c r="E17" s="24"/>
      <c r="F17" s="53"/>
      <c r="G17" s="24"/>
      <c r="H17" s="227" t="s">
        <v>27</v>
      </c>
      <c r="I17" s="227"/>
      <c r="J17" s="226"/>
      <c r="K17" s="98" t="str">
        <f>IF(OR(ISBLANK(K14),ISBLANK(K15)),"",VLOOKUP(K15,Hour!A4:AZ55,LOOKUP(K14,Hour!B3:AZ3,Hour!B1:AZ1),TRUE))</f>
        <v/>
      </c>
      <c r="L17" s="184" t="s">
        <v>28</v>
      </c>
      <c r="M17" s="185"/>
      <c r="N17" s="186"/>
      <c r="O17" s="2"/>
      <c r="P17" s="2"/>
      <c r="Q17" s="2"/>
      <c r="R17" s="2"/>
    </row>
    <row r="18" spans="1:18" x14ac:dyDescent="0.25">
      <c r="A18" s="2"/>
      <c r="B18" s="52"/>
      <c r="C18" s="52"/>
      <c r="D18" s="52"/>
      <c r="E18" s="52"/>
      <c r="F18" s="52"/>
      <c r="G18" s="52"/>
      <c r="O18" s="2"/>
      <c r="P18" s="2"/>
      <c r="Q18" s="2"/>
      <c r="R18" s="2"/>
    </row>
    <row r="19" spans="1:18" x14ac:dyDescent="0.25">
      <c r="A19" s="2"/>
      <c r="B19" s="2"/>
      <c r="C19" s="23" t="s">
        <v>29</v>
      </c>
      <c r="D19" s="23"/>
      <c r="E19" s="2"/>
      <c r="F19" s="2"/>
      <c r="G19" s="2"/>
      <c r="H19" s="24" t="s">
        <v>30</v>
      </c>
      <c r="I19" s="2"/>
      <c r="J19" s="2"/>
      <c r="K19" s="2"/>
      <c r="L19" s="2"/>
      <c r="M19" s="2"/>
      <c r="N19" s="2"/>
      <c r="O19" s="2"/>
      <c r="P19" s="2"/>
      <c r="Q19" s="43"/>
      <c r="R19" s="43"/>
    </row>
    <row r="20" spans="1:18" ht="12" x14ac:dyDescent="0.3">
      <c r="A20" s="2"/>
      <c r="B20" s="2"/>
      <c r="C20" s="17" t="s">
        <v>31</v>
      </c>
      <c r="D20" s="214" t="s">
        <v>32</v>
      </c>
      <c r="E20" s="214"/>
      <c r="F20" s="215"/>
      <c r="G20" s="30"/>
      <c r="H20" s="20" t="s">
        <v>33</v>
      </c>
      <c r="I20" s="193" t="s">
        <v>34</v>
      </c>
      <c r="J20" s="193"/>
      <c r="K20" s="193"/>
      <c r="L20" s="193"/>
      <c r="M20" s="193"/>
      <c r="N20" s="193"/>
      <c r="O20" s="193"/>
      <c r="P20" s="193"/>
      <c r="Q20" s="193"/>
      <c r="R20" s="194"/>
    </row>
    <row r="21" spans="1:18" ht="12" x14ac:dyDescent="0.3">
      <c r="A21" s="2"/>
      <c r="B21" s="2"/>
      <c r="C21" s="18" t="s">
        <v>35</v>
      </c>
      <c r="D21" s="171" t="s">
        <v>36</v>
      </c>
      <c r="E21" s="171"/>
      <c r="F21" s="172"/>
      <c r="G21" s="30"/>
      <c r="H21" s="21" t="s">
        <v>37</v>
      </c>
      <c r="I21" s="180" t="s">
        <v>38</v>
      </c>
      <c r="J21" s="180"/>
      <c r="K21" s="180"/>
      <c r="L21" s="180"/>
      <c r="M21" s="180"/>
      <c r="N21" s="180"/>
      <c r="O21" s="180"/>
      <c r="P21" s="180"/>
      <c r="Q21" s="180"/>
      <c r="R21" s="181"/>
    </row>
    <row r="22" spans="1:18" ht="12" x14ac:dyDescent="0.3">
      <c r="A22" s="2"/>
      <c r="B22" s="2"/>
      <c r="C22" s="18" t="s">
        <v>39</v>
      </c>
      <c r="D22" s="171" t="s">
        <v>40</v>
      </c>
      <c r="E22" s="171"/>
      <c r="F22" s="172"/>
      <c r="G22" s="30"/>
      <c r="H22" s="21" t="s">
        <v>41</v>
      </c>
      <c r="I22" s="180" t="s">
        <v>42</v>
      </c>
      <c r="J22" s="180"/>
      <c r="K22" s="180"/>
      <c r="L22" s="180"/>
      <c r="M22" s="180"/>
      <c r="N22" s="180"/>
      <c r="O22" s="180"/>
      <c r="P22" s="180"/>
      <c r="Q22" s="180"/>
      <c r="R22" s="181"/>
    </row>
    <row r="23" spans="1:18" ht="12" x14ac:dyDescent="0.3">
      <c r="A23" s="2"/>
      <c r="B23" s="2"/>
      <c r="C23" s="18" t="s">
        <v>43</v>
      </c>
      <c r="D23" s="171" t="s">
        <v>44</v>
      </c>
      <c r="E23" s="171"/>
      <c r="F23" s="172"/>
      <c r="G23" s="30"/>
      <c r="H23" s="21" t="s">
        <v>45</v>
      </c>
      <c r="I23" s="180" t="s">
        <v>46</v>
      </c>
      <c r="J23" s="180"/>
      <c r="K23" s="180"/>
      <c r="L23" s="180"/>
      <c r="M23" s="180"/>
      <c r="N23" s="180"/>
      <c r="O23" s="180"/>
      <c r="P23" s="180"/>
      <c r="Q23" s="180"/>
      <c r="R23" s="181"/>
    </row>
    <row r="24" spans="1:18" ht="12" x14ac:dyDescent="0.3">
      <c r="A24" s="2"/>
      <c r="B24" s="2"/>
      <c r="C24" s="18" t="s">
        <v>47</v>
      </c>
      <c r="D24" s="171" t="s">
        <v>48</v>
      </c>
      <c r="E24" s="171"/>
      <c r="F24" s="172"/>
      <c r="G24" s="30"/>
      <c r="H24" s="21" t="s">
        <v>49</v>
      </c>
      <c r="I24" s="180" t="s">
        <v>50</v>
      </c>
      <c r="J24" s="180"/>
      <c r="K24" s="180"/>
      <c r="L24" s="180"/>
      <c r="M24" s="180"/>
      <c r="N24" s="180"/>
      <c r="O24" s="180"/>
      <c r="P24" s="180"/>
      <c r="Q24" s="180"/>
      <c r="R24" s="181"/>
    </row>
    <row r="25" spans="1:18" x14ac:dyDescent="0.25">
      <c r="A25" s="2"/>
      <c r="B25" s="2"/>
      <c r="C25" s="18" t="s">
        <v>51</v>
      </c>
      <c r="D25" s="171" t="s">
        <v>52</v>
      </c>
      <c r="E25" s="171"/>
      <c r="F25" s="172"/>
      <c r="G25" s="30"/>
      <c r="H25" s="21" t="s">
        <v>53</v>
      </c>
      <c r="I25" s="180" t="s">
        <v>54</v>
      </c>
      <c r="J25" s="180"/>
      <c r="K25" s="180"/>
      <c r="L25" s="180"/>
      <c r="M25" s="180"/>
      <c r="N25" s="180"/>
      <c r="O25" s="180"/>
      <c r="P25" s="180"/>
      <c r="Q25" s="180"/>
      <c r="R25" s="181"/>
    </row>
    <row r="26" spans="1:18" ht="12" customHeight="1" x14ac:dyDescent="0.25">
      <c r="A26" s="2"/>
      <c r="B26" s="2"/>
      <c r="C26" s="18" t="s">
        <v>49</v>
      </c>
      <c r="D26" s="171" t="s">
        <v>55</v>
      </c>
      <c r="E26" s="171"/>
      <c r="F26" s="172"/>
      <c r="G26" s="30"/>
      <c r="H26" s="22" t="s">
        <v>56</v>
      </c>
      <c r="I26" s="195" t="s">
        <v>57</v>
      </c>
      <c r="J26" s="195"/>
      <c r="K26" s="195"/>
      <c r="L26" s="195"/>
      <c r="M26" s="195"/>
      <c r="N26" s="195"/>
      <c r="O26" s="195"/>
      <c r="P26" s="195"/>
      <c r="Q26" s="195"/>
      <c r="R26" s="196"/>
    </row>
    <row r="27" spans="1:18" ht="12" customHeight="1" x14ac:dyDescent="0.25">
      <c r="A27" s="2"/>
      <c r="B27" s="2"/>
      <c r="C27" s="18"/>
      <c r="D27" s="171" t="s">
        <v>58</v>
      </c>
      <c r="E27" s="171"/>
      <c r="F27" s="172"/>
      <c r="G27" s="30"/>
    </row>
    <row r="28" spans="1:18" x14ac:dyDescent="0.25">
      <c r="A28" s="2"/>
      <c r="B28" s="2"/>
      <c r="C28" s="18" t="s">
        <v>53</v>
      </c>
      <c r="D28" s="171" t="s">
        <v>54</v>
      </c>
      <c r="E28" s="171"/>
      <c r="F28" s="172"/>
      <c r="G28" s="30"/>
      <c r="H28" s="31"/>
      <c r="I28" s="2"/>
      <c r="J28" s="2"/>
      <c r="K28" s="2"/>
      <c r="L28" s="2"/>
      <c r="M28" s="2"/>
      <c r="N28" s="2"/>
      <c r="O28" s="2"/>
      <c r="P28" s="2"/>
      <c r="Q28" s="2"/>
      <c r="R28" s="2"/>
    </row>
    <row r="29" spans="1:18" x14ac:dyDescent="0.25">
      <c r="A29" s="2"/>
      <c r="B29" s="2"/>
      <c r="C29" s="19" t="s">
        <v>56</v>
      </c>
      <c r="D29" s="228" t="s">
        <v>57</v>
      </c>
      <c r="E29" s="228"/>
      <c r="F29" s="229"/>
      <c r="G29" s="30"/>
      <c r="H29" s="31"/>
      <c r="I29" s="2"/>
      <c r="J29" s="2"/>
      <c r="K29" s="2"/>
      <c r="L29" s="2"/>
      <c r="M29" s="2"/>
      <c r="N29" s="2"/>
      <c r="O29" s="2"/>
      <c r="P29" s="2"/>
      <c r="Q29" s="2"/>
      <c r="R29" s="2"/>
    </row>
    <row r="30" spans="1:18" x14ac:dyDescent="0.25">
      <c r="A30" s="2"/>
      <c r="B30" s="2"/>
      <c r="C30" s="100"/>
      <c r="D30" s="30"/>
      <c r="E30" s="30"/>
      <c r="F30" s="30"/>
      <c r="G30" s="30"/>
      <c r="H30" s="31"/>
      <c r="I30" s="2"/>
      <c r="J30" s="2"/>
      <c r="K30" s="2"/>
      <c r="L30" s="2"/>
      <c r="M30" s="2"/>
      <c r="N30" s="2"/>
      <c r="O30" s="2"/>
      <c r="P30" s="2"/>
      <c r="Q30" s="2"/>
      <c r="R30" s="2"/>
    </row>
    <row r="31" spans="1:18" ht="11" thickBot="1" x14ac:dyDescent="0.3">
      <c r="A31" s="2"/>
      <c r="B31" s="2"/>
      <c r="C31" s="100"/>
      <c r="D31" s="30"/>
      <c r="E31" s="30"/>
      <c r="F31" s="30"/>
      <c r="G31" s="30"/>
      <c r="H31" s="31"/>
      <c r="I31" s="2"/>
      <c r="J31" s="2"/>
      <c r="K31" s="2"/>
      <c r="L31" s="2"/>
      <c r="M31" s="2"/>
      <c r="N31" s="2"/>
      <c r="O31" s="2"/>
      <c r="P31" s="2"/>
      <c r="Q31" s="2"/>
      <c r="R31" s="2"/>
    </row>
    <row r="32" spans="1:18" ht="13.5" customHeight="1" x14ac:dyDescent="0.25">
      <c r="A32" s="2"/>
      <c r="B32" s="2"/>
      <c r="C32" s="2"/>
      <c r="D32" s="2"/>
      <c r="E32" s="2"/>
      <c r="F32" s="197" t="s">
        <v>59</v>
      </c>
      <c r="G32" s="198"/>
      <c r="H32" s="198"/>
      <c r="I32" s="198"/>
      <c r="J32" s="198"/>
      <c r="K32" s="198"/>
      <c r="L32" s="198"/>
      <c r="M32" s="199"/>
      <c r="N32" s="200" t="s">
        <v>60</v>
      </c>
      <c r="O32" s="201"/>
      <c r="P32" s="201"/>
      <c r="Q32" s="201"/>
      <c r="R32" s="202"/>
    </row>
    <row r="33" spans="1:18" ht="14.25" customHeight="1" x14ac:dyDescent="0.35">
      <c r="A33" s="1"/>
      <c r="B33" s="43"/>
      <c r="C33" s="2"/>
      <c r="D33" s="2"/>
      <c r="E33" s="2"/>
      <c r="F33" s="101"/>
      <c r="G33" s="102"/>
      <c r="H33" s="206" t="s">
        <v>61</v>
      </c>
      <c r="I33" s="207"/>
      <c r="J33" s="208"/>
      <c r="K33" s="206" t="s">
        <v>62</v>
      </c>
      <c r="L33" s="207"/>
      <c r="M33" s="230"/>
      <c r="N33" s="203"/>
      <c r="O33" s="204"/>
      <c r="P33" s="204"/>
      <c r="Q33" s="204"/>
      <c r="R33" s="205"/>
    </row>
    <row r="34" spans="1:18" ht="25.5" customHeight="1" x14ac:dyDescent="0.25">
      <c r="A34" s="32"/>
      <c r="B34" s="16" t="s">
        <v>63</v>
      </c>
      <c r="C34" s="16" t="s">
        <v>64</v>
      </c>
      <c r="D34" s="173" t="s">
        <v>65</v>
      </c>
      <c r="E34" s="174"/>
      <c r="F34" s="74" t="s">
        <v>66</v>
      </c>
      <c r="G34" s="12" t="s">
        <v>67</v>
      </c>
      <c r="H34" s="12" t="s">
        <v>68</v>
      </c>
      <c r="I34" s="12" t="s">
        <v>69</v>
      </c>
      <c r="J34" s="12" t="s">
        <v>70</v>
      </c>
      <c r="K34" s="12" t="s">
        <v>71</v>
      </c>
      <c r="L34" s="12" t="s">
        <v>72</v>
      </c>
      <c r="M34" s="73" t="s">
        <v>70</v>
      </c>
      <c r="N34" s="75" t="s">
        <v>73</v>
      </c>
      <c r="O34" s="15" t="s">
        <v>74</v>
      </c>
      <c r="P34" s="15" t="s">
        <v>75</v>
      </c>
      <c r="Q34" s="15" t="s">
        <v>76</v>
      </c>
      <c r="R34" s="87" t="s">
        <v>70</v>
      </c>
    </row>
    <row r="35" spans="1:18" ht="11.25" customHeight="1" x14ac:dyDescent="0.25">
      <c r="A35" s="27">
        <v>1</v>
      </c>
      <c r="B35" s="27" t="s">
        <v>77</v>
      </c>
      <c r="C35" s="5">
        <v>75070</v>
      </c>
      <c r="D35" s="175" t="s">
        <v>78</v>
      </c>
      <c r="E35" s="176"/>
      <c r="F35" s="72"/>
      <c r="G35" s="6" t="str">
        <f>IF(OR($K$16="",ISBLANK(F35)),"",$K$16*F35)</f>
        <v/>
      </c>
      <c r="H35" s="6">
        <v>2.2000000000000001E-6</v>
      </c>
      <c r="I35" s="25" t="str">
        <f>IF(OR(G35="",ISBLANK(H35)),"",$H35*$G35)</f>
        <v/>
      </c>
      <c r="J35" s="51" t="str">
        <f>IF(I35="","",IF(I35 &gt; 0.000001, "FER", "Negl."))</f>
        <v/>
      </c>
      <c r="K35" s="4">
        <v>9</v>
      </c>
      <c r="L35" s="7" t="str">
        <f>IF(OR(G35="",ISBLANK(K35)),"",$G35/$K35)</f>
        <v/>
      </c>
      <c r="M35" s="71" t="str">
        <f>IF(L35="","",IF(L35 &gt; 1, "FER", "Negl."))</f>
        <v/>
      </c>
      <c r="N35" s="72"/>
      <c r="O35" s="4" t="str">
        <f>IF(OR($K$17="",ISBLANK(N35)),"",$K$17*N35)</f>
        <v/>
      </c>
      <c r="P35" s="4">
        <v>470</v>
      </c>
      <c r="Q35" s="7" t="str">
        <f>IF(OR(O35="",ISBLANK(P35)),"",O35/P35)</f>
        <v/>
      </c>
      <c r="R35" s="71" t="str">
        <f>IF(Q35="","",IF(Q35 &gt; 1, "FER", "Negl."))</f>
        <v/>
      </c>
    </row>
    <row r="36" spans="1:18" ht="11.25" customHeight="1" x14ac:dyDescent="0.25">
      <c r="A36" s="27">
        <f>A35+1</f>
        <v>2</v>
      </c>
      <c r="B36" s="27" t="s">
        <v>77</v>
      </c>
      <c r="C36" s="5">
        <v>60355</v>
      </c>
      <c r="D36" s="170" t="s">
        <v>79</v>
      </c>
      <c r="E36" s="153"/>
      <c r="F36" s="72"/>
      <c r="G36" s="6" t="str">
        <f t="shared" ref="G36:G104" si="0">IF(OR($K$16="",ISBLANK(F36)),"",$K$16*F36)</f>
        <v/>
      </c>
      <c r="H36" s="6">
        <v>2.0000000000000002E-5</v>
      </c>
      <c r="I36" s="25" t="str">
        <f t="shared" ref="I36:I104" si="1">IF(OR(G36="",ISBLANK(H36)),"",$H36*$G36)</f>
        <v/>
      </c>
      <c r="J36" s="51" t="str">
        <f t="shared" ref="J36:J104" si="2">IF(I36="","",IF(I36 &gt; 0.000001, "FER", "Negl."))</f>
        <v/>
      </c>
      <c r="K36" s="4"/>
      <c r="L36" s="7" t="str">
        <f t="shared" ref="L36:L104" si="3">IF(OR(G36="",ISBLANK(K36)),"",$G36/$K36)</f>
        <v/>
      </c>
      <c r="M36" s="71" t="str">
        <f t="shared" ref="M36:M104" si="4">IF(L36="","",IF(L36 &gt; 1, "FER", "Negl."))</f>
        <v/>
      </c>
      <c r="N36" s="72"/>
      <c r="O36" s="4" t="str">
        <f>IF(OR($K$17="",ISBLANK(N36)),"",$K$17*N36)</f>
        <v/>
      </c>
      <c r="P36" s="4"/>
      <c r="Q36" s="7" t="str">
        <f t="shared" ref="Q36:Q104" si="5">IF(OR(O36="",ISBLANK(P36)),"",O36/P36)</f>
        <v/>
      </c>
      <c r="R36" s="71" t="str">
        <f t="shared" ref="R36:R104" si="6">IF(Q36="","",IF(Q36 &gt; 1, "FER", "Negl."))</f>
        <v/>
      </c>
    </row>
    <row r="37" spans="1:18" ht="11.25" customHeight="1" x14ac:dyDescent="0.25">
      <c r="A37" s="27">
        <f t="shared" ref="A37:A100" si="7">A36+1</f>
        <v>3</v>
      </c>
      <c r="B37" s="27"/>
      <c r="C37" s="68">
        <v>67641</v>
      </c>
      <c r="D37" s="177" t="s">
        <v>80</v>
      </c>
      <c r="E37" s="178"/>
      <c r="F37" s="72"/>
      <c r="G37" s="6" t="str">
        <f t="shared" si="0"/>
        <v/>
      </c>
      <c r="H37" s="6"/>
      <c r="I37" s="25" t="str">
        <f t="shared" si="1"/>
        <v/>
      </c>
      <c r="J37" s="51" t="str">
        <f t="shared" si="2"/>
        <v/>
      </c>
      <c r="K37" s="4">
        <v>31000</v>
      </c>
      <c r="L37" s="7" t="str">
        <f t="shared" si="3"/>
        <v/>
      </c>
      <c r="M37" s="71" t="str">
        <f t="shared" si="4"/>
        <v/>
      </c>
      <c r="N37" s="72"/>
      <c r="O37" s="4" t="str">
        <f>IF(OR($K$17="",ISBLANK(N37)),"",$K$17*N37*0.4)</f>
        <v/>
      </c>
      <c r="P37" s="4">
        <v>62000</v>
      </c>
      <c r="Q37" s="7" t="str">
        <f t="shared" si="5"/>
        <v/>
      </c>
      <c r="R37" s="71" t="str">
        <f t="shared" si="6"/>
        <v/>
      </c>
    </row>
    <row r="38" spans="1:18" ht="11.25" customHeight="1" x14ac:dyDescent="0.25">
      <c r="A38" s="27">
        <f t="shared" si="7"/>
        <v>4</v>
      </c>
      <c r="B38" s="27"/>
      <c r="C38" s="68">
        <v>75865</v>
      </c>
      <c r="D38" s="177" t="s">
        <v>81</v>
      </c>
      <c r="E38" s="178"/>
      <c r="F38" s="72"/>
      <c r="G38" s="6" t="str">
        <f t="shared" si="0"/>
        <v/>
      </c>
      <c r="H38" s="6"/>
      <c r="I38" s="25" t="str">
        <f t="shared" si="1"/>
        <v/>
      </c>
      <c r="J38" s="51" t="str">
        <f t="shared" si="2"/>
        <v/>
      </c>
      <c r="K38" s="4">
        <v>2</v>
      </c>
      <c r="L38" s="7" t="str">
        <f t="shared" si="3"/>
        <v/>
      </c>
      <c r="M38" s="71" t="str">
        <f t="shared" si="4"/>
        <v/>
      </c>
      <c r="N38" s="72"/>
      <c r="O38" s="4" t="str">
        <f t="shared" ref="O38:O102" si="8">IF(OR($K$17="",ISBLANK(N38)),"",$K$17*N38)</f>
        <v/>
      </c>
      <c r="P38" s="4"/>
      <c r="Q38" s="7" t="str">
        <f t="shared" si="5"/>
        <v/>
      </c>
      <c r="R38" s="71" t="str">
        <f t="shared" si="6"/>
        <v/>
      </c>
    </row>
    <row r="39" spans="1:18" ht="11.25" customHeight="1" x14ac:dyDescent="0.25">
      <c r="A39" s="27">
        <f t="shared" si="7"/>
        <v>5</v>
      </c>
      <c r="B39" s="27" t="s">
        <v>77</v>
      </c>
      <c r="C39" s="5">
        <v>75058</v>
      </c>
      <c r="D39" s="170" t="s">
        <v>82</v>
      </c>
      <c r="E39" s="153"/>
      <c r="F39" s="72"/>
      <c r="G39" s="6" t="str">
        <f t="shared" si="0"/>
        <v/>
      </c>
      <c r="H39" s="6"/>
      <c r="I39" s="25" t="str">
        <f t="shared" si="1"/>
        <v/>
      </c>
      <c r="J39" s="51" t="str">
        <f t="shared" si="2"/>
        <v/>
      </c>
      <c r="K39" s="4">
        <v>60</v>
      </c>
      <c r="L39" s="7" t="str">
        <f t="shared" si="3"/>
        <v/>
      </c>
      <c r="M39" s="71" t="str">
        <f t="shared" si="4"/>
        <v/>
      </c>
      <c r="N39" s="72"/>
      <c r="O39" s="4" t="str">
        <f t="shared" si="8"/>
        <v/>
      </c>
      <c r="P39" s="4"/>
      <c r="Q39" s="7" t="str">
        <f t="shared" si="5"/>
        <v/>
      </c>
      <c r="R39" s="71" t="str">
        <f t="shared" si="6"/>
        <v/>
      </c>
    </row>
    <row r="40" spans="1:18" ht="11.25" customHeight="1" x14ac:dyDescent="0.25">
      <c r="A40" s="27">
        <f t="shared" si="7"/>
        <v>6</v>
      </c>
      <c r="B40" s="27" t="s">
        <v>77</v>
      </c>
      <c r="C40" s="5">
        <v>98862</v>
      </c>
      <c r="D40" s="170" t="s">
        <v>83</v>
      </c>
      <c r="E40" s="153"/>
      <c r="F40" s="72"/>
      <c r="G40" s="6" t="str">
        <f t="shared" si="0"/>
        <v/>
      </c>
      <c r="H40" s="6"/>
      <c r="I40" s="25" t="str">
        <f t="shared" si="1"/>
        <v/>
      </c>
      <c r="J40" s="51" t="str">
        <f t="shared" si="2"/>
        <v/>
      </c>
      <c r="K40" s="4">
        <v>0.02</v>
      </c>
      <c r="L40" s="7" t="str">
        <f t="shared" si="3"/>
        <v/>
      </c>
      <c r="M40" s="71" t="str">
        <f t="shared" si="4"/>
        <v/>
      </c>
      <c r="N40" s="72"/>
      <c r="O40" s="4" t="str">
        <f t="shared" si="8"/>
        <v/>
      </c>
      <c r="P40" s="4"/>
      <c r="Q40" s="7" t="str">
        <f t="shared" si="5"/>
        <v/>
      </c>
      <c r="R40" s="71" t="str">
        <f t="shared" si="6"/>
        <v/>
      </c>
    </row>
    <row r="41" spans="1:18" ht="11.25" customHeight="1" x14ac:dyDescent="0.25">
      <c r="A41" s="27">
        <f t="shared" si="7"/>
        <v>7</v>
      </c>
      <c r="B41" s="27" t="s">
        <v>77</v>
      </c>
      <c r="C41" s="5">
        <v>53963</v>
      </c>
      <c r="D41" s="170" t="s">
        <v>84</v>
      </c>
      <c r="E41" s="153"/>
      <c r="F41" s="72"/>
      <c r="G41" s="6" t="str">
        <f t="shared" si="0"/>
        <v/>
      </c>
      <c r="H41" s="6">
        <v>1.2999999999999999E-3</v>
      </c>
      <c r="I41" s="25" t="str">
        <f t="shared" si="1"/>
        <v/>
      </c>
      <c r="J41" s="51" t="str">
        <f t="shared" si="2"/>
        <v/>
      </c>
      <c r="K41" s="4"/>
      <c r="L41" s="7" t="str">
        <f t="shared" si="3"/>
        <v/>
      </c>
      <c r="M41" s="71" t="str">
        <f t="shared" si="4"/>
        <v/>
      </c>
      <c r="N41" s="72"/>
      <c r="O41" s="4" t="str">
        <f t="shared" si="8"/>
        <v/>
      </c>
      <c r="P41" s="4"/>
      <c r="Q41" s="7" t="str">
        <f t="shared" si="5"/>
        <v/>
      </c>
      <c r="R41" s="71" t="str">
        <f t="shared" si="6"/>
        <v/>
      </c>
    </row>
    <row r="42" spans="1:18" ht="11.25" customHeight="1" x14ac:dyDescent="0.25">
      <c r="A42" s="27">
        <f t="shared" si="7"/>
        <v>8</v>
      </c>
      <c r="B42" s="27" t="s">
        <v>77</v>
      </c>
      <c r="C42" s="5">
        <v>107028</v>
      </c>
      <c r="D42" s="170" t="s">
        <v>85</v>
      </c>
      <c r="E42" s="153"/>
      <c r="F42" s="72"/>
      <c r="G42" s="6" t="str">
        <f t="shared" si="0"/>
        <v/>
      </c>
      <c r="H42" s="6"/>
      <c r="I42" s="25" t="str">
        <f t="shared" si="1"/>
        <v/>
      </c>
      <c r="J42" s="51" t="str">
        <f t="shared" si="2"/>
        <v/>
      </c>
      <c r="K42" s="4">
        <v>0.02</v>
      </c>
      <c r="L42" s="7" t="str">
        <f t="shared" si="3"/>
        <v/>
      </c>
      <c r="M42" s="71" t="str">
        <f t="shared" si="4"/>
        <v/>
      </c>
      <c r="N42" s="72"/>
      <c r="O42" s="4" t="str">
        <f t="shared" si="8"/>
        <v/>
      </c>
      <c r="P42" s="4">
        <v>2.5</v>
      </c>
      <c r="Q42" s="7" t="str">
        <f t="shared" si="5"/>
        <v/>
      </c>
      <c r="R42" s="71" t="str">
        <f t="shared" si="6"/>
        <v/>
      </c>
    </row>
    <row r="43" spans="1:18" ht="11.25" customHeight="1" x14ac:dyDescent="0.25">
      <c r="A43" s="27">
        <f t="shared" si="7"/>
        <v>9</v>
      </c>
      <c r="B43" s="27" t="s">
        <v>77</v>
      </c>
      <c r="C43" s="5">
        <v>79061</v>
      </c>
      <c r="D43" s="170" t="s">
        <v>86</v>
      </c>
      <c r="E43" s="153"/>
      <c r="F43" s="72"/>
      <c r="G43" s="6" t="str">
        <f t="shared" si="0"/>
        <v/>
      </c>
      <c r="H43" s="6">
        <v>1E-4</v>
      </c>
      <c r="I43" s="25" t="str">
        <f t="shared" si="1"/>
        <v/>
      </c>
      <c r="J43" s="51" t="str">
        <f t="shared" si="2"/>
        <v/>
      </c>
      <c r="K43" s="4">
        <v>6</v>
      </c>
      <c r="L43" s="7" t="str">
        <f t="shared" si="3"/>
        <v/>
      </c>
      <c r="M43" s="71" t="str">
        <f t="shared" si="4"/>
        <v/>
      </c>
      <c r="N43" s="72"/>
      <c r="O43" s="4" t="str">
        <f t="shared" si="8"/>
        <v/>
      </c>
      <c r="P43" s="4"/>
      <c r="Q43" s="7" t="str">
        <f t="shared" si="5"/>
        <v/>
      </c>
      <c r="R43" s="71" t="str">
        <f t="shared" si="6"/>
        <v/>
      </c>
    </row>
    <row r="44" spans="1:18" ht="11.25" customHeight="1" x14ac:dyDescent="0.25">
      <c r="A44" s="27">
        <f t="shared" si="7"/>
        <v>10</v>
      </c>
      <c r="B44" s="27" t="s">
        <v>77</v>
      </c>
      <c r="C44" s="5">
        <v>79107</v>
      </c>
      <c r="D44" s="170" t="s">
        <v>87</v>
      </c>
      <c r="E44" s="153"/>
      <c r="F44" s="72"/>
      <c r="G44" s="6" t="str">
        <f t="shared" si="0"/>
        <v/>
      </c>
      <c r="H44" s="6"/>
      <c r="I44" s="25" t="str">
        <f t="shared" si="1"/>
        <v/>
      </c>
      <c r="J44" s="51" t="str">
        <f t="shared" si="2"/>
        <v/>
      </c>
      <c r="K44" s="4">
        <v>1</v>
      </c>
      <c r="L44" s="7" t="str">
        <f t="shared" si="3"/>
        <v/>
      </c>
      <c r="M44" s="71" t="str">
        <f t="shared" si="4"/>
        <v/>
      </c>
      <c r="N44" s="72"/>
      <c r="O44" s="4" t="str">
        <f t="shared" si="8"/>
        <v/>
      </c>
      <c r="P44" s="4">
        <v>6000</v>
      </c>
      <c r="Q44" s="7" t="str">
        <f t="shared" si="5"/>
        <v/>
      </c>
      <c r="R44" s="71" t="str">
        <f t="shared" si="6"/>
        <v/>
      </c>
    </row>
    <row r="45" spans="1:18" ht="11.25" customHeight="1" x14ac:dyDescent="0.25">
      <c r="A45" s="27">
        <f t="shared" si="7"/>
        <v>11</v>
      </c>
      <c r="B45" s="27" t="s">
        <v>77</v>
      </c>
      <c r="C45" s="5">
        <v>107131</v>
      </c>
      <c r="D45" s="170" t="s">
        <v>88</v>
      </c>
      <c r="E45" s="153"/>
      <c r="F45" s="72"/>
      <c r="G45" s="6" t="str">
        <f t="shared" si="0"/>
        <v/>
      </c>
      <c r="H45" s="6">
        <v>6.7999999999999999E-5</v>
      </c>
      <c r="I45" s="25" t="str">
        <f t="shared" si="1"/>
        <v/>
      </c>
      <c r="J45" s="51" t="str">
        <f t="shared" si="2"/>
        <v/>
      </c>
      <c r="K45" s="4">
        <v>2</v>
      </c>
      <c r="L45" s="7" t="str">
        <f t="shared" si="3"/>
        <v/>
      </c>
      <c r="M45" s="71" t="str">
        <f t="shared" si="4"/>
        <v/>
      </c>
      <c r="N45" s="72"/>
      <c r="O45" s="4" t="str">
        <f t="shared" si="8"/>
        <v/>
      </c>
      <c r="P45" s="4"/>
      <c r="Q45" s="7" t="str">
        <f t="shared" si="5"/>
        <v/>
      </c>
      <c r="R45" s="71" t="str">
        <f t="shared" si="6"/>
        <v/>
      </c>
    </row>
    <row r="46" spans="1:18" ht="11.25" customHeight="1" x14ac:dyDescent="0.25">
      <c r="A46" s="27">
        <f t="shared" si="7"/>
        <v>12</v>
      </c>
      <c r="B46" s="27"/>
      <c r="C46" s="68">
        <v>309002</v>
      </c>
      <c r="D46" s="177" t="s">
        <v>89</v>
      </c>
      <c r="E46" s="178"/>
      <c r="F46" s="72"/>
      <c r="G46" s="6" t="str">
        <f t="shared" si="0"/>
        <v/>
      </c>
      <c r="H46" s="6">
        <v>4.8999999999999998E-3</v>
      </c>
      <c r="I46" s="25" t="str">
        <f t="shared" si="1"/>
        <v/>
      </c>
      <c r="J46" s="51" t="str">
        <f t="shared" si="2"/>
        <v/>
      </c>
      <c r="K46" s="4"/>
      <c r="L46" s="7" t="str">
        <f t="shared" si="3"/>
        <v/>
      </c>
      <c r="M46" s="71" t="str">
        <f t="shared" si="4"/>
        <v/>
      </c>
      <c r="N46" s="72"/>
      <c r="O46" s="4" t="str">
        <f t="shared" si="8"/>
        <v/>
      </c>
      <c r="P46" s="4"/>
      <c r="Q46" s="7" t="str">
        <f t="shared" si="5"/>
        <v/>
      </c>
      <c r="R46" s="71" t="str">
        <f t="shared" si="6"/>
        <v/>
      </c>
    </row>
    <row r="47" spans="1:18" ht="11.25" customHeight="1" x14ac:dyDescent="0.25">
      <c r="A47" s="27">
        <f t="shared" si="7"/>
        <v>13</v>
      </c>
      <c r="B47" s="27" t="s">
        <v>77</v>
      </c>
      <c r="C47" s="5">
        <v>107051</v>
      </c>
      <c r="D47" s="170" t="s">
        <v>90</v>
      </c>
      <c r="E47" s="153"/>
      <c r="F47" s="72"/>
      <c r="G47" s="6" t="str">
        <f t="shared" si="0"/>
        <v/>
      </c>
      <c r="H47" s="6">
        <v>6.0000000000000002E-6</v>
      </c>
      <c r="I47" s="25" t="str">
        <f t="shared" si="1"/>
        <v/>
      </c>
      <c r="J47" s="51" t="str">
        <f t="shared" si="2"/>
        <v/>
      </c>
      <c r="K47" s="4">
        <v>1</v>
      </c>
      <c r="L47" s="7" t="str">
        <f t="shared" si="3"/>
        <v/>
      </c>
      <c r="M47" s="71" t="str">
        <f t="shared" si="4"/>
        <v/>
      </c>
      <c r="N47" s="72"/>
      <c r="O47" s="4" t="str">
        <f t="shared" si="8"/>
        <v/>
      </c>
      <c r="P47" s="4"/>
      <c r="Q47" s="7" t="str">
        <f t="shared" si="5"/>
        <v/>
      </c>
      <c r="R47" s="71" t="str">
        <f t="shared" si="6"/>
        <v/>
      </c>
    </row>
    <row r="48" spans="1:18" ht="11.25" customHeight="1" x14ac:dyDescent="0.25">
      <c r="A48" s="27">
        <f t="shared" si="7"/>
        <v>14</v>
      </c>
      <c r="B48" s="27"/>
      <c r="C48" s="68">
        <v>117793</v>
      </c>
      <c r="D48" s="177" t="s">
        <v>91</v>
      </c>
      <c r="E48" s="178"/>
      <c r="F48" s="72"/>
      <c r="G48" s="6" t="str">
        <f t="shared" si="0"/>
        <v/>
      </c>
      <c r="H48" s="6">
        <v>9.3999999999999998E-6</v>
      </c>
      <c r="I48" s="25" t="str">
        <f t="shared" si="1"/>
        <v/>
      </c>
      <c r="J48" s="51" t="str">
        <f t="shared" si="2"/>
        <v/>
      </c>
      <c r="K48" s="4"/>
      <c r="L48" s="7" t="str">
        <f t="shared" si="3"/>
        <v/>
      </c>
      <c r="M48" s="71" t="str">
        <f t="shared" si="4"/>
        <v/>
      </c>
      <c r="N48" s="72"/>
      <c r="O48" s="4" t="str">
        <f t="shared" si="8"/>
        <v/>
      </c>
      <c r="P48" s="4"/>
      <c r="Q48" s="7" t="str">
        <f t="shared" si="5"/>
        <v/>
      </c>
      <c r="R48" s="71" t="str">
        <f t="shared" si="6"/>
        <v/>
      </c>
    </row>
    <row r="49" spans="1:18" ht="11.25" customHeight="1" x14ac:dyDescent="0.25">
      <c r="A49" s="27">
        <f t="shared" si="7"/>
        <v>15</v>
      </c>
      <c r="B49" s="27" t="s">
        <v>77</v>
      </c>
      <c r="C49" s="5">
        <v>92671</v>
      </c>
      <c r="D49" s="170" t="s">
        <v>92</v>
      </c>
      <c r="E49" s="153"/>
      <c r="F49" s="72"/>
      <c r="G49" s="6" t="str">
        <f t="shared" si="0"/>
        <v/>
      </c>
      <c r="H49" s="6">
        <v>6.0000000000000001E-3</v>
      </c>
      <c r="I49" s="25" t="str">
        <f t="shared" si="1"/>
        <v/>
      </c>
      <c r="J49" s="51" t="str">
        <f t="shared" si="2"/>
        <v/>
      </c>
      <c r="K49" s="4"/>
      <c r="L49" s="7" t="str">
        <f t="shared" si="3"/>
        <v/>
      </c>
      <c r="M49" s="71" t="str">
        <f t="shared" si="4"/>
        <v/>
      </c>
      <c r="N49" s="72"/>
      <c r="O49" s="4" t="str">
        <f t="shared" si="8"/>
        <v/>
      </c>
      <c r="P49" s="4"/>
      <c r="Q49" s="7" t="str">
        <f t="shared" si="5"/>
        <v/>
      </c>
      <c r="R49" s="71" t="str">
        <f t="shared" si="6"/>
        <v/>
      </c>
    </row>
    <row r="50" spans="1:18" ht="11.25" customHeight="1" x14ac:dyDescent="0.25">
      <c r="A50" s="27">
        <f t="shared" si="7"/>
        <v>16</v>
      </c>
      <c r="B50" s="27"/>
      <c r="C50" s="68">
        <v>7664417</v>
      </c>
      <c r="D50" s="177" t="s">
        <v>93</v>
      </c>
      <c r="E50" s="178"/>
      <c r="F50" s="72"/>
      <c r="G50" s="6" t="str">
        <f t="shared" si="0"/>
        <v/>
      </c>
      <c r="H50" s="6"/>
      <c r="I50" s="25" t="str">
        <f t="shared" si="1"/>
        <v/>
      </c>
      <c r="J50" s="51" t="str">
        <f t="shared" si="2"/>
        <v/>
      </c>
      <c r="K50" s="4">
        <v>100</v>
      </c>
      <c r="L50" s="7" t="str">
        <f t="shared" si="3"/>
        <v/>
      </c>
      <c r="M50" s="71" t="str">
        <f t="shared" si="4"/>
        <v/>
      </c>
      <c r="N50" s="72"/>
      <c r="O50" s="4" t="str">
        <f t="shared" si="8"/>
        <v/>
      </c>
      <c r="P50" s="4">
        <v>3200</v>
      </c>
      <c r="Q50" s="7" t="str">
        <f t="shared" si="5"/>
        <v/>
      </c>
      <c r="R50" s="71" t="str">
        <f t="shared" si="6"/>
        <v/>
      </c>
    </row>
    <row r="51" spans="1:18" ht="11.25" customHeight="1" x14ac:dyDescent="0.25">
      <c r="A51" s="27">
        <f t="shared" si="7"/>
        <v>17</v>
      </c>
      <c r="B51" s="27" t="s">
        <v>77</v>
      </c>
      <c r="C51" s="5">
        <v>62533</v>
      </c>
      <c r="D51" s="170" t="s">
        <v>94</v>
      </c>
      <c r="E51" s="153"/>
      <c r="F51" s="72"/>
      <c r="G51" s="6" t="str">
        <f t="shared" si="0"/>
        <v/>
      </c>
      <c r="H51" s="6">
        <v>1.5999999999999999E-6</v>
      </c>
      <c r="I51" s="25" t="str">
        <f t="shared" si="1"/>
        <v/>
      </c>
      <c r="J51" s="51" t="str">
        <f t="shared" si="2"/>
        <v/>
      </c>
      <c r="K51" s="4">
        <v>1</v>
      </c>
      <c r="L51" s="7" t="str">
        <f t="shared" si="3"/>
        <v/>
      </c>
      <c r="M51" s="71" t="str">
        <f t="shared" si="4"/>
        <v/>
      </c>
      <c r="N51" s="72"/>
      <c r="O51" s="4" t="str">
        <f t="shared" si="8"/>
        <v/>
      </c>
      <c r="P51" s="4">
        <v>3000</v>
      </c>
      <c r="Q51" s="7" t="str">
        <f t="shared" si="5"/>
        <v/>
      </c>
      <c r="R51" s="71" t="str">
        <f t="shared" si="6"/>
        <v/>
      </c>
    </row>
    <row r="52" spans="1:18" ht="11.25" customHeight="1" x14ac:dyDescent="0.25">
      <c r="A52" s="27">
        <f t="shared" si="7"/>
        <v>18</v>
      </c>
      <c r="B52" s="27" t="s">
        <v>77</v>
      </c>
      <c r="C52" s="5">
        <v>90040</v>
      </c>
      <c r="D52" s="170" t="s">
        <v>95</v>
      </c>
      <c r="E52" s="153"/>
      <c r="F52" s="72"/>
      <c r="G52" s="6" t="str">
        <f t="shared" si="0"/>
        <v/>
      </c>
      <c r="H52" s="6">
        <v>4.0000000000000003E-5</v>
      </c>
      <c r="I52" s="25" t="str">
        <f t="shared" si="1"/>
        <v/>
      </c>
      <c r="J52" s="51" t="str">
        <f t="shared" si="2"/>
        <v/>
      </c>
      <c r="K52" s="4"/>
      <c r="L52" s="7" t="str">
        <f t="shared" si="3"/>
        <v/>
      </c>
      <c r="M52" s="71" t="str">
        <f t="shared" si="4"/>
        <v/>
      </c>
      <c r="N52" s="72"/>
      <c r="O52" s="4" t="str">
        <f t="shared" si="8"/>
        <v/>
      </c>
      <c r="P52" s="4"/>
      <c r="Q52" s="7" t="str">
        <f t="shared" si="5"/>
        <v/>
      </c>
      <c r="R52" s="71" t="str">
        <f t="shared" si="6"/>
        <v/>
      </c>
    </row>
    <row r="53" spans="1:18" ht="11.25" customHeight="1" x14ac:dyDescent="0.25">
      <c r="A53" s="27">
        <f t="shared" si="7"/>
        <v>19</v>
      </c>
      <c r="B53" s="27" t="s">
        <v>96</v>
      </c>
      <c r="C53" s="5">
        <v>1309644</v>
      </c>
      <c r="D53" s="170" t="s">
        <v>97</v>
      </c>
      <c r="E53" s="153"/>
      <c r="F53" s="72"/>
      <c r="G53" s="6" t="str">
        <f t="shared" si="0"/>
        <v/>
      </c>
      <c r="H53" s="6"/>
      <c r="I53" s="25" t="str">
        <f t="shared" si="1"/>
        <v/>
      </c>
      <c r="J53" s="51" t="str">
        <f t="shared" si="2"/>
        <v/>
      </c>
      <c r="K53" s="4">
        <v>0.2</v>
      </c>
      <c r="L53" s="7" t="str">
        <f t="shared" si="3"/>
        <v/>
      </c>
      <c r="M53" s="71" t="str">
        <f t="shared" si="4"/>
        <v/>
      </c>
      <c r="N53" s="72"/>
      <c r="O53" s="4" t="str">
        <f t="shared" si="8"/>
        <v/>
      </c>
      <c r="P53" s="4"/>
      <c r="Q53" s="7" t="str">
        <f t="shared" si="5"/>
        <v/>
      </c>
      <c r="R53" s="71" t="str">
        <f t="shared" si="6"/>
        <v/>
      </c>
    </row>
    <row r="54" spans="1:18" ht="11.25" customHeight="1" x14ac:dyDescent="0.25">
      <c r="A54" s="27">
        <f t="shared" si="7"/>
        <v>20</v>
      </c>
      <c r="B54" s="27"/>
      <c r="C54" s="68">
        <v>140578</v>
      </c>
      <c r="D54" s="177" t="s">
        <v>98</v>
      </c>
      <c r="E54" s="178"/>
      <c r="F54" s="72"/>
      <c r="G54" s="6" t="str">
        <f t="shared" si="0"/>
        <v/>
      </c>
      <c r="H54" s="6">
        <v>7.0999999999999998E-6</v>
      </c>
      <c r="I54" s="25" t="str">
        <f t="shared" si="1"/>
        <v/>
      </c>
      <c r="J54" s="51" t="str">
        <f t="shared" si="2"/>
        <v/>
      </c>
      <c r="K54" s="4"/>
      <c r="L54" s="7" t="str">
        <f t="shared" si="3"/>
        <v/>
      </c>
      <c r="M54" s="71" t="str">
        <f t="shared" si="4"/>
        <v/>
      </c>
      <c r="N54" s="72"/>
      <c r="O54" s="4" t="str">
        <f t="shared" si="8"/>
        <v/>
      </c>
      <c r="P54" s="4"/>
      <c r="Q54" s="7" t="str">
        <f t="shared" si="5"/>
        <v/>
      </c>
      <c r="R54" s="71" t="str">
        <f t="shared" si="6"/>
        <v/>
      </c>
    </row>
    <row r="55" spans="1:18" ht="11.25" customHeight="1" x14ac:dyDescent="0.25">
      <c r="A55" s="27">
        <f t="shared" si="7"/>
        <v>21</v>
      </c>
      <c r="B55" s="27" t="s">
        <v>77</v>
      </c>
      <c r="C55" s="5"/>
      <c r="D55" s="170" t="s">
        <v>99</v>
      </c>
      <c r="E55" s="153"/>
      <c r="F55" s="72"/>
      <c r="G55" s="6" t="str">
        <f t="shared" si="0"/>
        <v/>
      </c>
      <c r="H55" s="6">
        <v>4.3E-3</v>
      </c>
      <c r="I55" s="25" t="str">
        <f t="shared" si="1"/>
        <v/>
      </c>
      <c r="J55" s="51" t="str">
        <f t="shared" si="2"/>
        <v/>
      </c>
      <c r="K55" s="4">
        <v>1.4999999999999999E-2</v>
      </c>
      <c r="L55" s="7" t="str">
        <f t="shared" si="3"/>
        <v/>
      </c>
      <c r="M55" s="71" t="str">
        <f t="shared" si="4"/>
        <v/>
      </c>
      <c r="N55" s="72"/>
      <c r="O55" s="4" t="str">
        <f t="shared" si="8"/>
        <v/>
      </c>
      <c r="P55" s="4">
        <v>0.2</v>
      </c>
      <c r="Q55" s="7" t="str">
        <f t="shared" si="5"/>
        <v/>
      </c>
      <c r="R55" s="71" t="str">
        <f t="shared" si="6"/>
        <v/>
      </c>
    </row>
    <row r="56" spans="1:18" ht="11.25" customHeight="1" x14ac:dyDescent="0.25">
      <c r="A56" s="27">
        <f t="shared" si="7"/>
        <v>22</v>
      </c>
      <c r="B56" s="27" t="s">
        <v>96</v>
      </c>
      <c r="C56" s="5">
        <v>7784421</v>
      </c>
      <c r="D56" s="170" t="s">
        <v>100</v>
      </c>
      <c r="E56" s="153"/>
      <c r="F56" s="72"/>
      <c r="G56" s="6" t="str">
        <f t="shared" si="0"/>
        <v/>
      </c>
      <c r="H56" s="6"/>
      <c r="I56" s="25" t="str">
        <f t="shared" si="1"/>
        <v/>
      </c>
      <c r="J56" s="51" t="str">
        <f t="shared" si="2"/>
        <v/>
      </c>
      <c r="K56" s="4">
        <v>0.05</v>
      </c>
      <c r="L56" s="7" t="str">
        <f t="shared" si="3"/>
        <v/>
      </c>
      <c r="M56" s="71" t="str">
        <f t="shared" si="4"/>
        <v/>
      </c>
      <c r="N56" s="72"/>
      <c r="O56" s="4" t="str">
        <f t="shared" si="8"/>
        <v/>
      </c>
      <c r="P56" s="4"/>
      <c r="Q56" s="7" t="str">
        <f t="shared" si="5"/>
        <v/>
      </c>
      <c r="R56" s="71" t="str">
        <f t="shared" si="6"/>
        <v/>
      </c>
    </row>
    <row r="57" spans="1:18" ht="11.25" customHeight="1" x14ac:dyDescent="0.25">
      <c r="A57" s="27">
        <f t="shared" si="7"/>
        <v>23</v>
      </c>
      <c r="B57" s="27" t="s">
        <v>77</v>
      </c>
      <c r="C57" s="5">
        <v>1332214</v>
      </c>
      <c r="D57" s="170" t="s">
        <v>101</v>
      </c>
      <c r="E57" s="153"/>
      <c r="F57" s="72"/>
      <c r="G57" s="6" t="str">
        <f t="shared" si="0"/>
        <v/>
      </c>
      <c r="H57" s="6">
        <v>7.7000000000000002E-3</v>
      </c>
      <c r="I57" s="25" t="str">
        <f t="shared" si="1"/>
        <v/>
      </c>
      <c r="J57" s="51" t="str">
        <f t="shared" si="2"/>
        <v/>
      </c>
      <c r="K57" s="4"/>
      <c r="L57" s="7" t="str">
        <f t="shared" si="3"/>
        <v/>
      </c>
      <c r="M57" s="71" t="str">
        <f t="shared" si="4"/>
        <v/>
      </c>
      <c r="N57" s="72"/>
      <c r="O57" s="4" t="str">
        <f t="shared" si="8"/>
        <v/>
      </c>
      <c r="P57" s="4"/>
      <c r="Q57" s="7" t="str">
        <f t="shared" si="5"/>
        <v/>
      </c>
      <c r="R57" s="71" t="str">
        <f t="shared" si="6"/>
        <v/>
      </c>
    </row>
    <row r="58" spans="1:18" ht="11.25" customHeight="1" x14ac:dyDescent="0.25">
      <c r="A58" s="27">
        <f t="shared" si="7"/>
        <v>24</v>
      </c>
      <c r="B58" s="27"/>
      <c r="C58" s="68">
        <v>103333</v>
      </c>
      <c r="D58" s="177" t="s">
        <v>102</v>
      </c>
      <c r="E58" s="178"/>
      <c r="F58" s="72"/>
      <c r="G58" s="6" t="str">
        <f t="shared" si="0"/>
        <v/>
      </c>
      <c r="H58" s="6">
        <v>3.1000000000000001E-5</v>
      </c>
      <c r="I58" s="25" t="str">
        <f t="shared" si="1"/>
        <v/>
      </c>
      <c r="J58" s="51" t="str">
        <f t="shared" si="2"/>
        <v/>
      </c>
      <c r="K58" s="4"/>
      <c r="L58" s="7" t="str">
        <f t="shared" si="3"/>
        <v/>
      </c>
      <c r="M58" s="71" t="str">
        <f t="shared" si="4"/>
        <v/>
      </c>
      <c r="N58" s="72"/>
      <c r="O58" s="4" t="str">
        <f t="shared" si="8"/>
        <v/>
      </c>
      <c r="P58" s="4"/>
      <c r="Q58" s="7" t="str">
        <f t="shared" si="5"/>
        <v/>
      </c>
      <c r="R58" s="71" t="str">
        <f t="shared" si="6"/>
        <v/>
      </c>
    </row>
    <row r="59" spans="1:18" ht="11.25" customHeight="1" x14ac:dyDescent="0.25">
      <c r="A59" s="27">
        <f t="shared" si="7"/>
        <v>25</v>
      </c>
      <c r="B59" s="27"/>
      <c r="C59" s="68"/>
      <c r="D59" s="177" t="s">
        <v>103</v>
      </c>
      <c r="E59" s="178"/>
      <c r="F59" s="72"/>
      <c r="G59" s="6" t="str">
        <f t="shared" si="0"/>
        <v/>
      </c>
      <c r="H59" s="6"/>
      <c r="I59" s="25" t="str">
        <f t="shared" si="1"/>
        <v/>
      </c>
      <c r="J59" s="51" t="str">
        <f t="shared" si="2"/>
        <v/>
      </c>
      <c r="K59" s="8"/>
      <c r="L59" s="7" t="str">
        <f t="shared" si="3"/>
        <v/>
      </c>
      <c r="M59" s="71" t="str">
        <f t="shared" si="4"/>
        <v/>
      </c>
      <c r="N59" s="72"/>
      <c r="O59" s="4" t="str">
        <f>IF(OR($K$17="",ISBLANK(N59)),"",$K$17*N59*0.4)</f>
        <v/>
      </c>
      <c r="P59" s="4">
        <v>0.5</v>
      </c>
      <c r="Q59" s="7" t="str">
        <f t="shared" si="5"/>
        <v/>
      </c>
      <c r="R59" s="71" t="str">
        <f t="shared" si="6"/>
        <v/>
      </c>
    </row>
    <row r="60" spans="1:18" ht="11.25" customHeight="1" x14ac:dyDescent="0.25">
      <c r="A60" s="27">
        <f t="shared" si="7"/>
        <v>26</v>
      </c>
      <c r="B60" s="27" t="s">
        <v>77</v>
      </c>
      <c r="C60" s="5">
        <v>71432</v>
      </c>
      <c r="D60" s="170" t="s">
        <v>104</v>
      </c>
      <c r="E60" s="153"/>
      <c r="F60" s="72"/>
      <c r="G60" s="6" t="str">
        <f t="shared" si="0"/>
        <v/>
      </c>
      <c r="H60" s="6">
        <v>7.7999999999999999E-6</v>
      </c>
      <c r="I60" s="25" t="str">
        <f t="shared" si="1"/>
        <v/>
      </c>
      <c r="J60" s="51" t="str">
        <f t="shared" si="2"/>
        <v/>
      </c>
      <c r="K60" s="4">
        <v>3</v>
      </c>
      <c r="L60" s="7" t="str">
        <f t="shared" si="3"/>
        <v/>
      </c>
      <c r="M60" s="71" t="str">
        <f t="shared" si="4"/>
        <v/>
      </c>
      <c r="N60" s="72"/>
      <c r="O60" s="4" t="str">
        <f t="shared" si="8"/>
        <v/>
      </c>
      <c r="P60" s="4">
        <v>27</v>
      </c>
      <c r="Q60" s="7" t="str">
        <f t="shared" si="5"/>
        <v/>
      </c>
      <c r="R60" s="71" t="str">
        <f t="shared" si="6"/>
        <v/>
      </c>
    </row>
    <row r="61" spans="1:18" ht="11.25" customHeight="1" x14ac:dyDescent="0.25">
      <c r="A61" s="27">
        <f t="shared" si="7"/>
        <v>27</v>
      </c>
      <c r="B61" s="27" t="s">
        <v>77</v>
      </c>
      <c r="C61" s="5">
        <v>92875</v>
      </c>
      <c r="D61" s="170" t="s">
        <v>105</v>
      </c>
      <c r="E61" s="153"/>
      <c r="F61" s="72"/>
      <c r="G61" s="6" t="str">
        <f t="shared" si="0"/>
        <v/>
      </c>
      <c r="H61" s="6">
        <v>6.7000000000000004E-2</v>
      </c>
      <c r="I61" s="25" t="str">
        <f t="shared" si="1"/>
        <v/>
      </c>
      <c r="J61" s="51" t="str">
        <f t="shared" si="2"/>
        <v/>
      </c>
      <c r="K61" s="4"/>
      <c r="L61" s="7" t="str">
        <f t="shared" si="3"/>
        <v/>
      </c>
      <c r="M61" s="71" t="str">
        <f t="shared" si="4"/>
        <v/>
      </c>
      <c r="N61" s="72"/>
      <c r="O61" s="4" t="str">
        <f t="shared" si="8"/>
        <v/>
      </c>
      <c r="P61" s="4"/>
      <c r="Q61" s="7" t="str">
        <f t="shared" si="5"/>
        <v/>
      </c>
      <c r="R61" s="71" t="str">
        <f t="shared" si="6"/>
        <v/>
      </c>
    </row>
    <row r="62" spans="1:18" ht="11.25" customHeight="1" x14ac:dyDescent="0.25">
      <c r="A62" s="27">
        <f t="shared" si="7"/>
        <v>28</v>
      </c>
      <c r="B62" s="27" t="s">
        <v>96</v>
      </c>
      <c r="C62" s="5">
        <v>50328</v>
      </c>
      <c r="D62" s="170" t="s">
        <v>106</v>
      </c>
      <c r="E62" s="153"/>
      <c r="F62" s="72"/>
      <c r="G62" s="6" t="str">
        <f t="shared" si="0"/>
        <v/>
      </c>
      <c r="H62" s="119">
        <v>5.9999999999999995E-4</v>
      </c>
      <c r="I62" s="25" t="str">
        <f t="shared" si="1"/>
        <v/>
      </c>
      <c r="J62" s="51" t="str">
        <f t="shared" si="2"/>
        <v/>
      </c>
      <c r="K62" s="4"/>
      <c r="L62" s="7" t="str">
        <f t="shared" si="3"/>
        <v/>
      </c>
      <c r="M62" s="71" t="str">
        <f t="shared" si="4"/>
        <v/>
      </c>
      <c r="N62" s="72"/>
      <c r="O62" s="4" t="str">
        <f t="shared" si="8"/>
        <v/>
      </c>
      <c r="P62" s="4"/>
      <c r="Q62" s="7" t="str">
        <f t="shared" si="5"/>
        <v/>
      </c>
      <c r="R62" s="71" t="str">
        <f t="shared" si="6"/>
        <v/>
      </c>
    </row>
    <row r="63" spans="1:18" ht="11.25" customHeight="1" x14ac:dyDescent="0.25">
      <c r="A63" s="27">
        <f t="shared" si="7"/>
        <v>29</v>
      </c>
      <c r="B63" s="27" t="s">
        <v>77</v>
      </c>
      <c r="C63" s="5">
        <v>98077</v>
      </c>
      <c r="D63" s="170" t="s">
        <v>107</v>
      </c>
      <c r="E63" s="153"/>
      <c r="F63" s="72"/>
      <c r="G63" s="6" t="str">
        <f t="shared" si="0"/>
        <v/>
      </c>
      <c r="H63" s="6">
        <v>3.7000000000000002E-3</v>
      </c>
      <c r="I63" s="25" t="str">
        <f t="shared" si="1"/>
        <v/>
      </c>
      <c r="J63" s="51" t="str">
        <f t="shared" si="2"/>
        <v/>
      </c>
      <c r="K63" s="4"/>
      <c r="L63" s="7" t="str">
        <f t="shared" si="3"/>
        <v/>
      </c>
      <c r="M63" s="71" t="str">
        <f t="shared" si="4"/>
        <v/>
      </c>
      <c r="N63" s="72"/>
      <c r="O63" s="4" t="str">
        <f t="shared" si="8"/>
        <v/>
      </c>
      <c r="P63" s="4"/>
      <c r="Q63" s="7" t="str">
        <f t="shared" si="5"/>
        <v/>
      </c>
      <c r="R63" s="71" t="str">
        <f t="shared" si="6"/>
        <v/>
      </c>
    </row>
    <row r="64" spans="1:18" ht="11.25" customHeight="1" x14ac:dyDescent="0.25">
      <c r="A64" s="27">
        <f t="shared" si="7"/>
        <v>30</v>
      </c>
      <c r="B64" s="27" t="s">
        <v>77</v>
      </c>
      <c r="C64" s="5">
        <v>100447</v>
      </c>
      <c r="D64" s="170" t="s">
        <v>108</v>
      </c>
      <c r="E64" s="153"/>
      <c r="F64" s="72"/>
      <c r="G64" s="6" t="str">
        <f t="shared" si="0"/>
        <v/>
      </c>
      <c r="H64" s="6">
        <v>4.8999999999999998E-5</v>
      </c>
      <c r="I64" s="25" t="str">
        <f t="shared" si="1"/>
        <v/>
      </c>
      <c r="J64" s="51" t="str">
        <f t="shared" si="2"/>
        <v/>
      </c>
      <c r="K64" s="4"/>
      <c r="L64" s="7" t="str">
        <f t="shared" si="3"/>
        <v/>
      </c>
      <c r="M64" s="71" t="str">
        <f t="shared" si="4"/>
        <v/>
      </c>
      <c r="N64" s="72"/>
      <c r="O64" s="4" t="str">
        <f t="shared" si="8"/>
        <v/>
      </c>
      <c r="P64" s="4">
        <v>240</v>
      </c>
      <c r="Q64" s="7" t="str">
        <f t="shared" si="5"/>
        <v/>
      </c>
      <c r="R64" s="71" t="str">
        <f t="shared" si="6"/>
        <v/>
      </c>
    </row>
    <row r="65" spans="1:18" ht="11.25" customHeight="1" x14ac:dyDescent="0.25">
      <c r="A65" s="27">
        <f t="shared" si="7"/>
        <v>31</v>
      </c>
      <c r="B65" s="27" t="s">
        <v>77</v>
      </c>
      <c r="C65" s="5"/>
      <c r="D65" s="170" t="s">
        <v>109</v>
      </c>
      <c r="E65" s="153"/>
      <c r="F65" s="72"/>
      <c r="G65" s="6" t="str">
        <f t="shared" si="0"/>
        <v/>
      </c>
      <c r="H65" s="6">
        <v>2.3999999999999998E-3</v>
      </c>
      <c r="I65" s="25" t="str">
        <f t="shared" si="1"/>
        <v/>
      </c>
      <c r="J65" s="51" t="str">
        <f t="shared" si="2"/>
        <v/>
      </c>
      <c r="K65" s="4">
        <v>0.02</v>
      </c>
      <c r="L65" s="7" t="str">
        <f t="shared" si="3"/>
        <v/>
      </c>
      <c r="M65" s="71" t="str">
        <f t="shared" si="4"/>
        <v/>
      </c>
      <c r="N65" s="72"/>
      <c r="O65" s="4" t="str">
        <f t="shared" si="8"/>
        <v/>
      </c>
      <c r="P65" s="4"/>
      <c r="Q65" s="7" t="str">
        <f t="shared" si="5"/>
        <v/>
      </c>
      <c r="R65" s="71" t="str">
        <f t="shared" si="6"/>
        <v/>
      </c>
    </row>
    <row r="66" spans="1:18" ht="11.25" customHeight="1" x14ac:dyDescent="0.25">
      <c r="A66" s="27">
        <f t="shared" si="7"/>
        <v>32</v>
      </c>
      <c r="B66" s="27" t="s">
        <v>77</v>
      </c>
      <c r="C66" s="5">
        <v>92524</v>
      </c>
      <c r="D66" s="170" t="s">
        <v>110</v>
      </c>
      <c r="E66" s="153"/>
      <c r="F66" s="72"/>
      <c r="G66" s="6" t="str">
        <f t="shared" si="0"/>
        <v/>
      </c>
      <c r="H66" s="6"/>
      <c r="I66" s="25" t="str">
        <f t="shared" si="1"/>
        <v/>
      </c>
      <c r="J66" s="51" t="str">
        <f t="shared" si="2"/>
        <v/>
      </c>
      <c r="K66" s="4">
        <v>0.4</v>
      </c>
      <c r="L66" s="7" t="str">
        <f t="shared" si="3"/>
        <v/>
      </c>
      <c r="M66" s="71" t="str">
        <f t="shared" si="4"/>
        <v/>
      </c>
      <c r="N66" s="72"/>
      <c r="O66" s="4" t="str">
        <f t="shared" si="8"/>
        <v/>
      </c>
      <c r="P66" s="4"/>
      <c r="Q66" s="7" t="str">
        <f t="shared" si="5"/>
        <v/>
      </c>
      <c r="R66" s="71" t="str">
        <f t="shared" si="6"/>
        <v/>
      </c>
    </row>
    <row r="67" spans="1:18" ht="11.25" customHeight="1" x14ac:dyDescent="0.25">
      <c r="A67" s="27">
        <f t="shared" si="7"/>
        <v>33</v>
      </c>
      <c r="B67" s="27"/>
      <c r="C67" s="68">
        <v>108601</v>
      </c>
      <c r="D67" s="177" t="s">
        <v>111</v>
      </c>
      <c r="E67" s="178"/>
      <c r="F67" s="72"/>
      <c r="G67" s="6" t="str">
        <f t="shared" si="0"/>
        <v/>
      </c>
      <c r="H67" s="6">
        <v>1.0000000000000001E-5</v>
      </c>
      <c r="I67" s="25" t="str">
        <f t="shared" si="1"/>
        <v/>
      </c>
      <c r="J67" s="51" t="str">
        <f t="shared" si="2"/>
        <v/>
      </c>
      <c r="K67" s="4"/>
      <c r="L67" s="7" t="str">
        <f t="shared" si="3"/>
        <v/>
      </c>
      <c r="M67" s="71" t="str">
        <f t="shared" si="4"/>
        <v/>
      </c>
      <c r="N67" s="72"/>
      <c r="O67" s="4" t="str">
        <f t="shared" si="8"/>
        <v/>
      </c>
      <c r="P67" s="4"/>
      <c r="Q67" s="7" t="str">
        <f t="shared" si="5"/>
        <v/>
      </c>
      <c r="R67" s="71" t="str">
        <f t="shared" si="6"/>
        <v/>
      </c>
    </row>
    <row r="68" spans="1:18" ht="11.25" customHeight="1" x14ac:dyDescent="0.25">
      <c r="A68" s="27">
        <f t="shared" si="7"/>
        <v>34</v>
      </c>
      <c r="B68" s="27" t="s">
        <v>77</v>
      </c>
      <c r="C68" s="5">
        <v>117817</v>
      </c>
      <c r="D68" s="170" t="s">
        <v>112</v>
      </c>
      <c r="E68" s="153"/>
      <c r="F68" s="72"/>
      <c r="G68" s="6" t="str">
        <f t="shared" si="0"/>
        <v/>
      </c>
      <c r="H68" s="6">
        <v>2.3999999999999999E-6</v>
      </c>
      <c r="I68" s="25" t="str">
        <f t="shared" si="1"/>
        <v/>
      </c>
      <c r="J68" s="51" t="str">
        <f t="shared" si="2"/>
        <v/>
      </c>
      <c r="K68" s="4"/>
      <c r="L68" s="7" t="str">
        <f t="shared" si="3"/>
        <v/>
      </c>
      <c r="M68" s="71" t="str">
        <f t="shared" si="4"/>
        <v/>
      </c>
      <c r="N68" s="72"/>
      <c r="O68" s="4" t="str">
        <f t="shared" si="8"/>
        <v/>
      </c>
      <c r="P68" s="4"/>
      <c r="Q68" s="7" t="str">
        <f t="shared" si="5"/>
        <v/>
      </c>
      <c r="R68" s="71" t="str">
        <f t="shared" si="6"/>
        <v/>
      </c>
    </row>
    <row r="69" spans="1:18" ht="11.25" customHeight="1" x14ac:dyDescent="0.25">
      <c r="A69" s="27">
        <f t="shared" si="7"/>
        <v>35</v>
      </c>
      <c r="B69" s="27" t="s">
        <v>77</v>
      </c>
      <c r="C69" s="5">
        <v>542881</v>
      </c>
      <c r="D69" s="170" t="s">
        <v>113</v>
      </c>
      <c r="E69" s="153"/>
      <c r="F69" s="72"/>
      <c r="G69" s="6" t="str">
        <f t="shared" si="0"/>
        <v/>
      </c>
      <c r="H69" s="6">
        <v>6.2E-2</v>
      </c>
      <c r="I69" s="25" t="str">
        <f t="shared" si="1"/>
        <v/>
      </c>
      <c r="J69" s="51" t="str">
        <f t="shared" si="2"/>
        <v/>
      </c>
      <c r="K69" s="4"/>
      <c r="L69" s="7" t="str">
        <f t="shared" si="3"/>
        <v/>
      </c>
      <c r="M69" s="71" t="str">
        <f t="shared" si="4"/>
        <v/>
      </c>
      <c r="N69" s="72"/>
      <c r="O69" s="4" t="str">
        <f t="shared" si="8"/>
        <v/>
      </c>
      <c r="P69" s="4"/>
      <c r="Q69" s="7" t="str">
        <f t="shared" si="5"/>
        <v/>
      </c>
      <c r="R69" s="71" t="str">
        <f t="shared" si="6"/>
        <v/>
      </c>
    </row>
    <row r="70" spans="1:18" ht="11.25" customHeight="1" x14ac:dyDescent="0.25">
      <c r="A70" s="27">
        <f t="shared" si="7"/>
        <v>36</v>
      </c>
      <c r="B70" s="27"/>
      <c r="C70" s="68">
        <v>7440428</v>
      </c>
      <c r="D70" s="177" t="s">
        <v>114</v>
      </c>
      <c r="E70" s="178"/>
      <c r="F70" s="72"/>
      <c r="G70" s="6" t="str">
        <f t="shared" si="0"/>
        <v/>
      </c>
      <c r="H70" s="6"/>
      <c r="I70" s="25" t="str">
        <f>IF(OR(G70="",ISBLANK(H70)),"",$H70*$G70)</f>
        <v/>
      </c>
      <c r="J70" s="51" t="str">
        <f>IF(I70="","",IF(I70 &gt; 0.000001, "FER", "Negl."))</f>
        <v/>
      </c>
      <c r="K70" s="4">
        <v>20</v>
      </c>
      <c r="L70" s="7" t="str">
        <f t="shared" si="3"/>
        <v/>
      </c>
      <c r="M70" s="71" t="str">
        <f t="shared" si="4"/>
        <v/>
      </c>
      <c r="N70" s="72"/>
      <c r="O70" s="4" t="str">
        <f t="shared" si="8"/>
        <v/>
      </c>
      <c r="P70" s="4"/>
      <c r="Q70" s="7" t="str">
        <f t="shared" si="5"/>
        <v/>
      </c>
      <c r="R70" s="71" t="str">
        <f t="shared" si="6"/>
        <v/>
      </c>
    </row>
    <row r="71" spans="1:18" x14ac:dyDescent="0.25">
      <c r="A71" s="27">
        <f t="shared" si="7"/>
        <v>37</v>
      </c>
      <c r="B71" s="27"/>
      <c r="C71" s="68">
        <v>7637072</v>
      </c>
      <c r="D71" s="177" t="s">
        <v>115</v>
      </c>
      <c r="E71" s="178"/>
      <c r="F71" s="72"/>
      <c r="G71" s="6" t="str">
        <f t="shared" si="0"/>
        <v/>
      </c>
      <c r="H71" s="6"/>
      <c r="I71" s="25" t="str">
        <f>IF(OR(G71="",ISBLANK(H71)),"",$H71*$G71)</f>
        <v/>
      </c>
      <c r="J71" s="51" t="str">
        <f>IF(I71="","",IF(I71 &gt; 0.000001, "FER", "Negl."))</f>
        <v/>
      </c>
      <c r="K71" s="4">
        <v>0.7</v>
      </c>
      <c r="L71" s="7" t="str">
        <f t="shared" si="3"/>
        <v/>
      </c>
      <c r="M71" s="71" t="str">
        <f t="shared" si="4"/>
        <v/>
      </c>
      <c r="N71" s="72"/>
      <c r="O71" s="4" t="str">
        <f t="shared" si="8"/>
        <v/>
      </c>
      <c r="P71" s="4"/>
      <c r="Q71" s="7" t="str">
        <f t="shared" si="5"/>
        <v/>
      </c>
      <c r="R71" s="71" t="str">
        <f t="shared" si="6"/>
        <v/>
      </c>
    </row>
    <row r="72" spans="1:18" x14ac:dyDescent="0.25">
      <c r="A72" s="27">
        <f t="shared" si="7"/>
        <v>38</v>
      </c>
      <c r="B72" s="27"/>
      <c r="C72" s="68">
        <v>74975</v>
      </c>
      <c r="D72" s="177" t="s">
        <v>116</v>
      </c>
      <c r="E72" s="178"/>
      <c r="F72" s="72"/>
      <c r="G72" s="6" t="str">
        <f t="shared" si="0"/>
        <v/>
      </c>
      <c r="H72" s="6"/>
      <c r="I72" s="25" t="str">
        <f>IF(OR(G72="",ISBLANK(H72)),"",$H72*$G72)</f>
        <v/>
      </c>
      <c r="J72" s="51" t="str">
        <f>IF(I72="","",IF(I72 &gt; 0.000001, "FER", "Negl."))</f>
        <v/>
      </c>
      <c r="K72" s="4">
        <v>40</v>
      </c>
      <c r="L72" s="7" t="str">
        <f t="shared" ref="L72:L78" si="9">IF(OR(G72="",ISBLANK(K72)),"",$G72/$K72)</f>
        <v/>
      </c>
      <c r="M72" s="71" t="str">
        <f t="shared" ref="M72:M78" si="10">IF(L72="","",IF(L72 &gt; 1, "FER", "Negl."))</f>
        <v/>
      </c>
      <c r="N72" s="72"/>
      <c r="O72" s="4" t="str">
        <f t="shared" si="8"/>
        <v/>
      </c>
      <c r="P72" s="4"/>
      <c r="Q72" s="7" t="str">
        <f t="shared" si="5"/>
        <v/>
      </c>
      <c r="R72" s="71" t="str">
        <f t="shared" si="6"/>
        <v/>
      </c>
    </row>
    <row r="73" spans="1:18" ht="11.25" customHeight="1" x14ac:dyDescent="0.25">
      <c r="A73" s="27">
        <f t="shared" si="7"/>
        <v>39</v>
      </c>
      <c r="B73" s="27"/>
      <c r="C73" s="68">
        <v>75274</v>
      </c>
      <c r="D73" s="177" t="s">
        <v>117</v>
      </c>
      <c r="E73" s="178"/>
      <c r="F73" s="72"/>
      <c r="G73" s="6" t="str">
        <f t="shared" si="0"/>
        <v/>
      </c>
      <c r="H73" s="6">
        <v>3.6999999999999998E-5</v>
      </c>
      <c r="I73" s="25" t="str">
        <f>IF(OR(G73="",ISBLANK(H73)),"",$H73*$G73)</f>
        <v/>
      </c>
      <c r="J73" s="51" t="str">
        <f>IF(I73="","",IF(I73 &gt; 0.000001, "FER", "Negl."))</f>
        <v/>
      </c>
      <c r="K73" s="4"/>
      <c r="L73" s="7" t="str">
        <f t="shared" si="9"/>
        <v/>
      </c>
      <c r="M73" s="71" t="str">
        <f t="shared" si="10"/>
        <v/>
      </c>
      <c r="N73" s="72"/>
      <c r="O73" s="4" t="str">
        <f t="shared" si="8"/>
        <v/>
      </c>
      <c r="P73" s="4"/>
      <c r="Q73" s="7" t="str">
        <f t="shared" si="5"/>
        <v/>
      </c>
      <c r="R73" s="71" t="str">
        <f t="shared" si="6"/>
        <v/>
      </c>
    </row>
    <row r="74" spans="1:18" ht="10.5" customHeight="1" x14ac:dyDescent="0.25">
      <c r="A74" s="27">
        <f t="shared" si="7"/>
        <v>40</v>
      </c>
      <c r="B74" s="27" t="s">
        <v>77</v>
      </c>
      <c r="C74" s="5">
        <v>75252</v>
      </c>
      <c r="D74" s="170" t="s">
        <v>118</v>
      </c>
      <c r="E74" s="153"/>
      <c r="F74" s="72"/>
      <c r="G74" s="6" t="str">
        <f t="shared" si="0"/>
        <v/>
      </c>
      <c r="H74" s="6">
        <v>1.1000000000000001E-6</v>
      </c>
      <c r="I74" s="25" t="str">
        <f t="shared" si="1"/>
        <v/>
      </c>
      <c r="J74" s="51" t="str">
        <f t="shared" si="2"/>
        <v/>
      </c>
      <c r="K74" s="4"/>
      <c r="L74" s="7" t="str">
        <f t="shared" si="9"/>
        <v/>
      </c>
      <c r="M74" s="71" t="str">
        <f t="shared" si="10"/>
        <v/>
      </c>
      <c r="N74" s="72"/>
      <c r="O74" s="4" t="str">
        <f t="shared" si="8"/>
        <v/>
      </c>
      <c r="P74" s="4"/>
      <c r="Q74" s="7" t="str">
        <f t="shared" si="5"/>
        <v/>
      </c>
      <c r="R74" s="71" t="str">
        <f t="shared" si="6"/>
        <v/>
      </c>
    </row>
    <row r="75" spans="1:18" ht="10.5" customHeight="1" x14ac:dyDescent="0.35">
      <c r="A75" s="27">
        <f t="shared" si="7"/>
        <v>41</v>
      </c>
      <c r="B75" s="27"/>
      <c r="C75" s="5">
        <v>106945</v>
      </c>
      <c r="D75" s="170" t="s">
        <v>119</v>
      </c>
      <c r="E75" s="179"/>
      <c r="F75" s="72"/>
      <c r="G75" s="6" t="str">
        <f t="shared" si="0"/>
        <v/>
      </c>
      <c r="H75" s="6"/>
      <c r="I75" s="25" t="str">
        <f t="shared" ref="I75" si="11">IF(OR(G75="",ISBLANK(H75)),"",$H75*$G75)</f>
        <v/>
      </c>
      <c r="J75" s="51" t="str">
        <f t="shared" ref="J75" si="12">IF(I75="","",IF(I75 &gt; 0.000001, "FER", "Negl."))</f>
        <v/>
      </c>
      <c r="K75" s="4">
        <v>101</v>
      </c>
      <c r="L75" s="7" t="str">
        <f t="shared" si="9"/>
        <v/>
      </c>
      <c r="M75" s="71" t="str">
        <f t="shared" si="10"/>
        <v/>
      </c>
      <c r="N75" s="72"/>
      <c r="O75" s="4" t="str">
        <f t="shared" si="8"/>
        <v/>
      </c>
      <c r="P75" s="4">
        <v>5030</v>
      </c>
      <c r="Q75" s="7" t="str">
        <f t="shared" ref="Q75" si="13">IF(OR(O75="",ISBLANK(P75)),"",O75/P75)</f>
        <v/>
      </c>
      <c r="R75" s="71" t="str">
        <f t="shared" ref="R75" si="14">IF(Q75="","",IF(Q75 &gt; 1, "FER", "Negl."))</f>
        <v/>
      </c>
    </row>
    <row r="76" spans="1:18" ht="11.25" customHeight="1" x14ac:dyDescent="0.25">
      <c r="A76" s="27">
        <f t="shared" si="7"/>
        <v>42</v>
      </c>
      <c r="B76" s="27" t="s">
        <v>77</v>
      </c>
      <c r="C76" s="5">
        <v>106990</v>
      </c>
      <c r="D76" s="170" t="s">
        <v>120</v>
      </c>
      <c r="E76" s="153"/>
      <c r="F76" s="72"/>
      <c r="G76" s="6" t="str">
        <f t="shared" si="0"/>
        <v/>
      </c>
      <c r="H76" s="6">
        <v>3.0000000000000001E-5</v>
      </c>
      <c r="I76" s="25" t="str">
        <f t="shared" si="1"/>
        <v/>
      </c>
      <c r="J76" s="51" t="str">
        <f t="shared" si="2"/>
        <v/>
      </c>
      <c r="K76" s="4">
        <v>2</v>
      </c>
      <c r="L76" s="7" t="str">
        <f t="shared" si="9"/>
        <v/>
      </c>
      <c r="M76" s="71" t="str">
        <f t="shared" si="10"/>
        <v/>
      </c>
      <c r="N76" s="72"/>
      <c r="O76" s="4" t="str">
        <f t="shared" si="8"/>
        <v/>
      </c>
      <c r="P76" s="4">
        <v>660</v>
      </c>
      <c r="Q76" s="7" t="str">
        <f t="shared" si="5"/>
        <v/>
      </c>
      <c r="R76" s="71" t="str">
        <f t="shared" si="6"/>
        <v/>
      </c>
    </row>
    <row r="77" spans="1:18" ht="11.25" customHeight="1" x14ac:dyDescent="0.25">
      <c r="A77" s="27">
        <f t="shared" si="7"/>
        <v>43</v>
      </c>
      <c r="B77" s="27" t="s">
        <v>77</v>
      </c>
      <c r="C77" s="5"/>
      <c r="D77" s="170" t="s">
        <v>121</v>
      </c>
      <c r="E77" s="153"/>
      <c r="F77" s="72"/>
      <c r="G77" s="6" t="str">
        <f t="shared" si="0"/>
        <v/>
      </c>
      <c r="H77" s="6">
        <v>4.1999999999999997E-3</v>
      </c>
      <c r="I77" s="25" t="str">
        <f t="shared" si="1"/>
        <v/>
      </c>
      <c r="J77" s="51" t="str">
        <f t="shared" si="2"/>
        <v/>
      </c>
      <c r="K77" s="4">
        <v>0.02</v>
      </c>
      <c r="L77" s="7" t="str">
        <f t="shared" si="9"/>
        <v/>
      </c>
      <c r="M77" s="71" t="str">
        <f t="shared" si="10"/>
        <v/>
      </c>
      <c r="N77" s="72"/>
      <c r="O77" s="4" t="str">
        <f t="shared" si="8"/>
        <v/>
      </c>
      <c r="P77" s="4"/>
      <c r="Q77" s="7" t="str">
        <f t="shared" si="5"/>
        <v/>
      </c>
      <c r="R77" s="71" t="str">
        <f t="shared" si="6"/>
        <v/>
      </c>
    </row>
    <row r="78" spans="1:18" ht="11.25" customHeight="1" x14ac:dyDescent="0.25">
      <c r="A78" s="27">
        <f t="shared" si="7"/>
        <v>44</v>
      </c>
      <c r="B78" s="27"/>
      <c r="C78" s="68">
        <v>105602</v>
      </c>
      <c r="D78" s="177" t="s">
        <v>122</v>
      </c>
      <c r="E78" s="178"/>
      <c r="F78" s="72"/>
      <c r="G78" s="6" t="str">
        <f t="shared" si="0"/>
        <v/>
      </c>
      <c r="H78" s="6"/>
      <c r="I78" s="25" t="str">
        <f>IF(OR(G78="",ISBLANK(H78)),"",$H78*$G78)</f>
        <v/>
      </c>
      <c r="J78" s="51" t="str">
        <f>IF(I78="","",IF(I78 &gt; 0.000001, "FER", "Negl."))</f>
        <v/>
      </c>
      <c r="K78" s="4">
        <v>2.2000000000000002</v>
      </c>
      <c r="L78" s="7" t="str">
        <f t="shared" si="9"/>
        <v/>
      </c>
      <c r="M78" s="71" t="str">
        <f t="shared" si="10"/>
        <v/>
      </c>
      <c r="N78" s="72"/>
      <c r="O78" s="4" t="str">
        <f t="shared" si="8"/>
        <v/>
      </c>
      <c r="P78" s="4">
        <v>50</v>
      </c>
      <c r="Q78" s="7" t="str">
        <f t="shared" si="5"/>
        <v/>
      </c>
      <c r="R78" s="71" t="str">
        <f t="shared" si="6"/>
        <v/>
      </c>
    </row>
    <row r="79" spans="1:18" ht="11.25" customHeight="1" x14ac:dyDescent="0.25">
      <c r="A79" s="27">
        <f t="shared" si="7"/>
        <v>45</v>
      </c>
      <c r="B79" s="27" t="s">
        <v>77</v>
      </c>
      <c r="C79" s="5">
        <v>133062</v>
      </c>
      <c r="D79" s="170" t="s">
        <v>123</v>
      </c>
      <c r="E79" s="153"/>
      <c r="F79" s="72"/>
      <c r="G79" s="6" t="str">
        <f t="shared" si="0"/>
        <v/>
      </c>
      <c r="H79" s="6">
        <v>6.6000000000000003E-7</v>
      </c>
      <c r="I79" s="25" t="str">
        <f t="shared" si="1"/>
        <v/>
      </c>
      <c r="J79" s="51" t="str">
        <f t="shared" si="2"/>
        <v/>
      </c>
      <c r="K79" s="4"/>
      <c r="L79" s="7" t="str">
        <f t="shared" si="3"/>
        <v/>
      </c>
      <c r="M79" s="71" t="str">
        <f t="shared" si="4"/>
        <v/>
      </c>
      <c r="N79" s="72"/>
      <c r="O79" s="4" t="str">
        <f t="shared" si="8"/>
        <v/>
      </c>
      <c r="P79" s="4"/>
      <c r="Q79" s="7" t="str">
        <f t="shared" si="5"/>
        <v/>
      </c>
      <c r="R79" s="71" t="str">
        <f t="shared" si="6"/>
        <v/>
      </c>
    </row>
    <row r="80" spans="1:18" ht="11.25" customHeight="1" x14ac:dyDescent="0.25">
      <c r="A80" s="27">
        <f t="shared" si="7"/>
        <v>46</v>
      </c>
      <c r="B80" s="27" t="s">
        <v>77</v>
      </c>
      <c r="C80" s="5">
        <v>75150</v>
      </c>
      <c r="D80" s="170" t="s">
        <v>124</v>
      </c>
      <c r="E80" s="153"/>
      <c r="F80" s="72"/>
      <c r="G80" s="6" t="str">
        <f t="shared" si="0"/>
        <v/>
      </c>
      <c r="H80" s="6"/>
      <c r="I80" s="25" t="str">
        <f t="shared" si="1"/>
        <v/>
      </c>
      <c r="J80" s="51" t="str">
        <f t="shared" si="2"/>
        <v/>
      </c>
      <c r="K80" s="4">
        <v>700</v>
      </c>
      <c r="L80" s="7" t="str">
        <f t="shared" si="3"/>
        <v/>
      </c>
      <c r="M80" s="71" t="str">
        <f t="shared" si="4"/>
        <v/>
      </c>
      <c r="N80" s="72"/>
      <c r="O80" s="4" t="str">
        <f t="shared" si="8"/>
        <v/>
      </c>
      <c r="P80" s="4">
        <v>6200</v>
      </c>
      <c r="Q80" s="7" t="str">
        <f t="shared" si="5"/>
        <v/>
      </c>
      <c r="R80" s="71" t="str">
        <f t="shared" si="6"/>
        <v/>
      </c>
    </row>
    <row r="81" spans="1:18" ht="11.25" customHeight="1" x14ac:dyDescent="0.25">
      <c r="A81" s="27">
        <f t="shared" si="7"/>
        <v>47</v>
      </c>
      <c r="B81" s="27" t="s">
        <v>77</v>
      </c>
      <c r="C81" s="5">
        <v>56235</v>
      </c>
      <c r="D81" s="170" t="s">
        <v>125</v>
      </c>
      <c r="E81" s="153"/>
      <c r="F81" s="72"/>
      <c r="G81" s="6" t="str">
        <f t="shared" si="0"/>
        <v/>
      </c>
      <c r="H81" s="6">
        <v>6.0000000000000002E-6</v>
      </c>
      <c r="I81" s="25" t="str">
        <f t="shared" si="1"/>
        <v/>
      </c>
      <c r="J81" s="51" t="str">
        <f t="shared" si="2"/>
        <v/>
      </c>
      <c r="K81" s="4">
        <v>40</v>
      </c>
      <c r="L81" s="7" t="str">
        <f t="shared" si="3"/>
        <v/>
      </c>
      <c r="M81" s="71" t="str">
        <f t="shared" si="4"/>
        <v/>
      </c>
      <c r="N81" s="72"/>
      <c r="O81" s="4" t="str">
        <f t="shared" si="8"/>
        <v/>
      </c>
      <c r="P81" s="4">
        <v>1900</v>
      </c>
      <c r="Q81" s="7" t="str">
        <f t="shared" si="5"/>
        <v/>
      </c>
      <c r="R81" s="71" t="str">
        <f t="shared" si="6"/>
        <v/>
      </c>
    </row>
    <row r="82" spans="1:18" ht="11.25" customHeight="1" x14ac:dyDescent="0.35">
      <c r="A82" s="27">
        <f t="shared" si="7"/>
        <v>48</v>
      </c>
      <c r="B82" s="27" t="s">
        <v>77</v>
      </c>
      <c r="C82" s="5">
        <v>463581</v>
      </c>
      <c r="D82" s="170" t="s">
        <v>126</v>
      </c>
      <c r="E82" s="179"/>
      <c r="F82" s="72"/>
      <c r="G82" s="6" t="str">
        <f t="shared" si="0"/>
        <v/>
      </c>
      <c r="H82" s="6"/>
      <c r="I82" s="25" t="str">
        <f t="shared" ref="I82" si="15">IF(OR(G82="",ISBLANK(H82)),"",$H82*$G82)</f>
        <v/>
      </c>
      <c r="J82" s="51" t="str">
        <f t="shared" ref="J82" si="16">IF(I82="","",IF(I82 &gt; 0.000001, "FER", "Negl."))</f>
        <v/>
      </c>
      <c r="K82" s="4">
        <v>10</v>
      </c>
      <c r="L82" s="7" t="str">
        <f t="shared" ref="L82" si="17">IF(OR(G82="",ISBLANK(K82)),"",$G82/$K82)</f>
        <v/>
      </c>
      <c r="M82" s="71" t="str">
        <f t="shared" ref="M82" si="18">IF(L82="","",IF(L82 &gt; 1, "FER", "Negl."))</f>
        <v/>
      </c>
      <c r="N82" s="72"/>
      <c r="O82" s="4" t="str">
        <f t="shared" si="8"/>
        <v/>
      </c>
      <c r="P82" s="4">
        <v>660</v>
      </c>
      <c r="Q82" s="7" t="str">
        <f t="shared" ref="Q82" si="19">IF(OR(O82="",ISBLANK(P82)),"",O82/P82)</f>
        <v/>
      </c>
      <c r="R82" s="71" t="str">
        <f t="shared" ref="R82" si="20">IF(Q82="","",IF(Q82 &gt; 1, "FER", "Negl."))</f>
        <v/>
      </c>
    </row>
    <row r="83" spans="1:18" ht="11.25" customHeight="1" x14ac:dyDescent="0.25">
      <c r="A83" s="27">
        <f t="shared" si="7"/>
        <v>49</v>
      </c>
      <c r="B83" s="27" t="s">
        <v>77</v>
      </c>
      <c r="C83" s="5">
        <v>57749</v>
      </c>
      <c r="D83" s="170" t="s">
        <v>127</v>
      </c>
      <c r="E83" s="153"/>
      <c r="F83" s="72"/>
      <c r="G83" s="6" t="str">
        <f t="shared" si="0"/>
        <v/>
      </c>
      <c r="H83" s="6">
        <v>1E-4</v>
      </c>
      <c r="I83" s="25" t="str">
        <f t="shared" si="1"/>
        <v/>
      </c>
      <c r="J83" s="51" t="str">
        <f t="shared" si="2"/>
        <v/>
      </c>
      <c r="K83" s="4">
        <v>0.7</v>
      </c>
      <c r="L83" s="7" t="str">
        <f t="shared" si="3"/>
        <v/>
      </c>
      <c r="M83" s="71" t="str">
        <f t="shared" si="4"/>
        <v/>
      </c>
      <c r="N83" s="72"/>
      <c r="O83" s="4" t="str">
        <f t="shared" si="8"/>
        <v/>
      </c>
      <c r="P83" s="4"/>
      <c r="Q83" s="7" t="str">
        <f t="shared" si="5"/>
        <v/>
      </c>
      <c r="R83" s="71" t="str">
        <f t="shared" si="6"/>
        <v/>
      </c>
    </row>
    <row r="84" spans="1:18" ht="11.25" customHeight="1" x14ac:dyDescent="0.25">
      <c r="A84" s="27">
        <f t="shared" si="7"/>
        <v>50</v>
      </c>
      <c r="B84" s="27"/>
      <c r="C84" s="68">
        <v>108171262</v>
      </c>
      <c r="D84" s="177" t="s">
        <v>128</v>
      </c>
      <c r="E84" s="178"/>
      <c r="F84" s="72"/>
      <c r="G84" s="6" t="str">
        <f t="shared" si="0"/>
        <v/>
      </c>
      <c r="H84" s="6">
        <v>2.0000000000000002E-5</v>
      </c>
      <c r="I84" s="25" t="str">
        <f t="shared" si="1"/>
        <v/>
      </c>
      <c r="J84" s="51" t="str">
        <f t="shared" si="2"/>
        <v/>
      </c>
      <c r="K84" s="4"/>
      <c r="L84" s="7" t="str">
        <f t="shared" si="3"/>
        <v/>
      </c>
      <c r="M84" s="71" t="str">
        <f t="shared" si="4"/>
        <v/>
      </c>
      <c r="N84" s="72"/>
      <c r="O84" s="4" t="str">
        <f t="shared" si="8"/>
        <v/>
      </c>
      <c r="P84" s="4"/>
      <c r="Q84" s="7" t="str">
        <f t="shared" si="5"/>
        <v/>
      </c>
      <c r="R84" s="71" t="str">
        <f t="shared" si="6"/>
        <v/>
      </c>
    </row>
    <row r="85" spans="1:18" ht="11.25" customHeight="1" x14ac:dyDescent="0.25">
      <c r="A85" s="27">
        <f t="shared" si="7"/>
        <v>51</v>
      </c>
      <c r="B85" s="27" t="s">
        <v>77</v>
      </c>
      <c r="C85" s="5">
        <v>7782505</v>
      </c>
      <c r="D85" s="170" t="s">
        <v>129</v>
      </c>
      <c r="E85" s="153"/>
      <c r="F85" s="72"/>
      <c r="G85" s="6" t="str">
        <f t="shared" si="0"/>
        <v/>
      </c>
      <c r="H85" s="6"/>
      <c r="I85" s="25" t="str">
        <f t="shared" si="1"/>
        <v/>
      </c>
      <c r="J85" s="51" t="str">
        <f t="shared" si="2"/>
        <v/>
      </c>
      <c r="K85" s="4">
        <v>0.2</v>
      </c>
      <c r="L85" s="7" t="str">
        <f t="shared" si="3"/>
        <v/>
      </c>
      <c r="M85" s="71" t="str">
        <f t="shared" si="4"/>
        <v/>
      </c>
      <c r="N85" s="72"/>
      <c r="O85" s="4" t="str">
        <f t="shared" si="8"/>
        <v/>
      </c>
      <c r="P85" s="4">
        <v>210</v>
      </c>
      <c r="Q85" s="7" t="str">
        <f t="shared" si="5"/>
        <v/>
      </c>
      <c r="R85" s="71" t="str">
        <f t="shared" si="6"/>
        <v/>
      </c>
    </row>
    <row r="86" spans="1:18" ht="11.25" customHeight="1" x14ac:dyDescent="0.25">
      <c r="A86" s="27">
        <f t="shared" si="7"/>
        <v>52</v>
      </c>
      <c r="B86" s="27"/>
      <c r="C86" s="68">
        <v>10049044</v>
      </c>
      <c r="D86" s="177" t="s">
        <v>130</v>
      </c>
      <c r="E86" s="178"/>
      <c r="F86" s="72"/>
      <c r="G86" s="6" t="str">
        <f t="shared" si="0"/>
        <v/>
      </c>
      <c r="H86" s="6"/>
      <c r="I86" s="25" t="str">
        <f t="shared" si="1"/>
        <v/>
      </c>
      <c r="J86" s="51" t="str">
        <f t="shared" si="2"/>
        <v/>
      </c>
      <c r="K86" s="4">
        <v>0.2</v>
      </c>
      <c r="L86" s="7" t="str">
        <f t="shared" si="3"/>
        <v/>
      </c>
      <c r="M86" s="71" t="str">
        <f t="shared" si="4"/>
        <v/>
      </c>
      <c r="N86" s="72"/>
      <c r="O86" s="4" t="str">
        <f>IF(OR($K$17="",ISBLANK(N86)),"",$K$17*N86*0.82)</f>
        <v/>
      </c>
      <c r="P86" s="4">
        <v>28</v>
      </c>
      <c r="Q86" s="7" t="str">
        <f t="shared" si="5"/>
        <v/>
      </c>
      <c r="R86" s="71" t="str">
        <f t="shared" si="6"/>
        <v/>
      </c>
    </row>
    <row r="87" spans="1:18" ht="11.25" customHeight="1" x14ac:dyDescent="0.25">
      <c r="A87" s="27">
        <f t="shared" si="7"/>
        <v>53</v>
      </c>
      <c r="B87" s="27"/>
      <c r="C87" s="68">
        <v>75683</v>
      </c>
      <c r="D87" s="177" t="s">
        <v>131</v>
      </c>
      <c r="E87" s="178"/>
      <c r="F87" s="72"/>
      <c r="G87" s="6" t="str">
        <f t="shared" si="0"/>
        <v/>
      </c>
      <c r="H87" s="6"/>
      <c r="I87" s="25" t="str">
        <f t="shared" si="1"/>
        <v/>
      </c>
      <c r="J87" s="51" t="str">
        <f t="shared" si="2"/>
        <v/>
      </c>
      <c r="K87" s="4">
        <v>50000</v>
      </c>
      <c r="L87" s="7" t="str">
        <f t="shared" si="3"/>
        <v/>
      </c>
      <c r="M87" s="71" t="str">
        <f t="shared" si="4"/>
        <v/>
      </c>
      <c r="N87" s="72"/>
      <c r="O87" s="4" t="str">
        <f t="shared" si="8"/>
        <v/>
      </c>
      <c r="P87" s="4"/>
      <c r="Q87" s="7" t="str">
        <f t="shared" si="5"/>
        <v/>
      </c>
      <c r="R87" s="71" t="str">
        <f t="shared" si="6"/>
        <v/>
      </c>
    </row>
    <row r="88" spans="1:18" ht="11.25" customHeight="1" x14ac:dyDescent="0.25">
      <c r="A88" s="27">
        <f t="shared" si="7"/>
        <v>54</v>
      </c>
      <c r="B88" s="27" t="s">
        <v>77</v>
      </c>
      <c r="C88" s="5">
        <v>532274</v>
      </c>
      <c r="D88" s="170" t="s">
        <v>132</v>
      </c>
      <c r="E88" s="153"/>
      <c r="F88" s="72"/>
      <c r="G88" s="6" t="str">
        <f t="shared" si="0"/>
        <v/>
      </c>
      <c r="H88" s="6"/>
      <c r="I88" s="25" t="str">
        <f t="shared" si="1"/>
        <v/>
      </c>
      <c r="J88" s="51" t="str">
        <f t="shared" si="2"/>
        <v/>
      </c>
      <c r="K88" s="4">
        <v>0.03</v>
      </c>
      <c r="L88" s="7" t="str">
        <f t="shared" si="3"/>
        <v/>
      </c>
      <c r="M88" s="71" t="str">
        <f t="shared" si="4"/>
        <v/>
      </c>
      <c r="N88" s="72"/>
      <c r="O88" s="4" t="str">
        <f t="shared" si="8"/>
        <v/>
      </c>
      <c r="P88" s="4"/>
      <c r="Q88" s="7" t="str">
        <f t="shared" si="5"/>
        <v/>
      </c>
      <c r="R88" s="71" t="str">
        <f t="shared" si="6"/>
        <v/>
      </c>
    </row>
    <row r="89" spans="1:18" ht="11.25" customHeight="1" x14ac:dyDescent="0.25">
      <c r="A89" s="27">
        <f t="shared" si="7"/>
        <v>55</v>
      </c>
      <c r="B89" s="27" t="s">
        <v>77</v>
      </c>
      <c r="C89" s="5">
        <v>108907</v>
      </c>
      <c r="D89" s="170" t="s">
        <v>133</v>
      </c>
      <c r="E89" s="153"/>
      <c r="F89" s="72"/>
      <c r="G89" s="6" t="str">
        <f t="shared" si="0"/>
        <v/>
      </c>
      <c r="H89" s="6"/>
      <c r="I89" s="25" t="str">
        <f t="shared" si="1"/>
        <v/>
      </c>
      <c r="J89" s="51" t="str">
        <f t="shared" si="2"/>
        <v/>
      </c>
      <c r="K89" s="4">
        <v>1000</v>
      </c>
      <c r="L89" s="7" t="str">
        <f t="shared" si="3"/>
        <v/>
      </c>
      <c r="M89" s="71" t="str">
        <f t="shared" si="4"/>
        <v/>
      </c>
      <c r="N89" s="72"/>
      <c r="O89" s="4" t="str">
        <f t="shared" si="8"/>
        <v/>
      </c>
      <c r="P89" s="4"/>
      <c r="Q89" s="7" t="str">
        <f t="shared" si="5"/>
        <v/>
      </c>
      <c r="R89" s="71" t="str">
        <f t="shared" si="6"/>
        <v/>
      </c>
    </row>
    <row r="90" spans="1:18" ht="11.25" customHeight="1" x14ac:dyDescent="0.25">
      <c r="A90" s="27">
        <f t="shared" si="7"/>
        <v>56</v>
      </c>
      <c r="B90" s="27" t="s">
        <v>77</v>
      </c>
      <c r="C90" s="5">
        <v>510156</v>
      </c>
      <c r="D90" s="170" t="s">
        <v>134</v>
      </c>
      <c r="E90" s="153"/>
      <c r="F90" s="72"/>
      <c r="G90" s="6" t="str">
        <f t="shared" si="0"/>
        <v/>
      </c>
      <c r="H90" s="6">
        <v>3.1000000000000001E-5</v>
      </c>
      <c r="I90" s="25" t="str">
        <f t="shared" si="1"/>
        <v/>
      </c>
      <c r="J90" s="51" t="str">
        <f t="shared" si="2"/>
        <v/>
      </c>
      <c r="K90" s="4"/>
      <c r="L90" s="7" t="str">
        <f t="shared" si="3"/>
        <v/>
      </c>
      <c r="M90" s="71" t="str">
        <f t="shared" si="4"/>
        <v/>
      </c>
      <c r="N90" s="72"/>
      <c r="O90" s="4" t="str">
        <f t="shared" si="8"/>
        <v/>
      </c>
      <c r="P90" s="4"/>
      <c r="Q90" s="7" t="str">
        <f t="shared" si="5"/>
        <v/>
      </c>
      <c r="R90" s="71" t="str">
        <f t="shared" si="6"/>
        <v/>
      </c>
    </row>
    <row r="91" spans="1:18" ht="11.25" customHeight="1" x14ac:dyDescent="0.25">
      <c r="A91" s="27">
        <f t="shared" si="7"/>
        <v>57</v>
      </c>
      <c r="B91" s="27"/>
      <c r="C91" s="5">
        <v>75456</v>
      </c>
      <c r="D91" s="170" t="s">
        <v>135</v>
      </c>
      <c r="E91" s="153"/>
      <c r="F91" s="72"/>
      <c r="G91" s="6" t="str">
        <f t="shared" si="0"/>
        <v/>
      </c>
      <c r="H91" s="6"/>
      <c r="I91" s="25" t="str">
        <f t="shared" si="1"/>
        <v/>
      </c>
      <c r="J91" s="51" t="str">
        <f t="shared" si="2"/>
        <v/>
      </c>
      <c r="K91" s="4">
        <v>50000</v>
      </c>
      <c r="L91" s="7" t="str">
        <f t="shared" si="3"/>
        <v/>
      </c>
      <c r="M91" s="71" t="str">
        <f t="shared" si="4"/>
        <v/>
      </c>
      <c r="N91" s="72"/>
      <c r="O91" s="4" t="str">
        <f t="shared" si="8"/>
        <v/>
      </c>
      <c r="P91" s="4"/>
      <c r="Q91" s="7" t="str">
        <f t="shared" si="5"/>
        <v/>
      </c>
      <c r="R91" s="71" t="str">
        <f t="shared" si="6"/>
        <v/>
      </c>
    </row>
    <row r="92" spans="1:18" ht="11.25" customHeight="1" x14ac:dyDescent="0.25">
      <c r="A92" s="27">
        <f t="shared" si="7"/>
        <v>58</v>
      </c>
      <c r="B92" s="27" t="s">
        <v>77</v>
      </c>
      <c r="C92" s="5">
        <v>67663</v>
      </c>
      <c r="D92" s="170" t="s">
        <v>136</v>
      </c>
      <c r="E92" s="153"/>
      <c r="F92" s="72"/>
      <c r="G92" s="6" t="str">
        <f t="shared" si="0"/>
        <v/>
      </c>
      <c r="H92" s="6">
        <v>2.3E-5</v>
      </c>
      <c r="I92" s="25" t="str">
        <f t="shared" si="1"/>
        <v/>
      </c>
      <c r="J92" s="51" t="str">
        <f t="shared" si="2"/>
        <v/>
      </c>
      <c r="K92" s="4">
        <v>300</v>
      </c>
      <c r="L92" s="7" t="str">
        <f t="shared" si="3"/>
        <v/>
      </c>
      <c r="M92" s="71" t="str">
        <f t="shared" si="4"/>
        <v/>
      </c>
      <c r="N92" s="72"/>
      <c r="O92" s="4" t="str">
        <f t="shared" si="8"/>
        <v/>
      </c>
      <c r="P92" s="4">
        <v>150</v>
      </c>
      <c r="Q92" s="7" t="str">
        <f t="shared" si="5"/>
        <v/>
      </c>
      <c r="R92" s="71" t="str">
        <f t="shared" si="6"/>
        <v/>
      </c>
    </row>
    <row r="93" spans="1:18" ht="11.25" customHeight="1" x14ac:dyDescent="0.25">
      <c r="A93" s="27">
        <f t="shared" si="7"/>
        <v>59</v>
      </c>
      <c r="B93" s="27" t="s">
        <v>77</v>
      </c>
      <c r="C93" s="5">
        <v>107302</v>
      </c>
      <c r="D93" s="170" t="s">
        <v>137</v>
      </c>
      <c r="E93" s="153"/>
      <c r="F93" s="72"/>
      <c r="G93" s="6" t="str">
        <f t="shared" si="0"/>
        <v/>
      </c>
      <c r="H93" s="6">
        <v>6.8999999999999997E-4</v>
      </c>
      <c r="I93" s="25" t="str">
        <f t="shared" si="1"/>
        <v/>
      </c>
      <c r="J93" s="51" t="str">
        <f t="shared" si="2"/>
        <v/>
      </c>
      <c r="K93" s="4"/>
      <c r="L93" s="7" t="str">
        <f t="shared" si="3"/>
        <v/>
      </c>
      <c r="M93" s="71" t="str">
        <f t="shared" si="4"/>
        <v/>
      </c>
      <c r="N93" s="72"/>
      <c r="O93" s="4" t="str">
        <f t="shared" si="8"/>
        <v/>
      </c>
      <c r="P93" s="4"/>
      <c r="Q93" s="7" t="str">
        <f t="shared" si="5"/>
        <v/>
      </c>
      <c r="R93" s="71" t="str">
        <f t="shared" si="6"/>
        <v/>
      </c>
    </row>
    <row r="94" spans="1:18" ht="11.25" customHeight="1" x14ac:dyDescent="0.25">
      <c r="A94" s="27">
        <f t="shared" si="7"/>
        <v>60</v>
      </c>
      <c r="B94" s="27"/>
      <c r="C94" s="68">
        <v>95830</v>
      </c>
      <c r="D94" s="177" t="s">
        <v>138</v>
      </c>
      <c r="E94" s="178"/>
      <c r="F94" s="72"/>
      <c r="G94" s="6" t="str">
        <f t="shared" si="0"/>
        <v/>
      </c>
      <c r="H94" s="6">
        <v>4.6E-6</v>
      </c>
      <c r="I94" s="25" t="str">
        <f t="shared" si="1"/>
        <v/>
      </c>
      <c r="J94" s="51" t="str">
        <f t="shared" si="2"/>
        <v/>
      </c>
      <c r="K94" s="4"/>
      <c r="L94" s="7" t="str">
        <f t="shared" si="3"/>
        <v/>
      </c>
      <c r="M94" s="71" t="str">
        <f t="shared" si="4"/>
        <v/>
      </c>
      <c r="N94" s="72"/>
      <c r="O94" s="4" t="str">
        <f t="shared" si="8"/>
        <v/>
      </c>
      <c r="P94" s="4"/>
      <c r="Q94" s="7" t="str">
        <f t="shared" si="5"/>
        <v/>
      </c>
      <c r="R94" s="71" t="str">
        <f t="shared" si="6"/>
        <v/>
      </c>
    </row>
    <row r="95" spans="1:18" ht="11.25" customHeight="1" x14ac:dyDescent="0.25">
      <c r="A95" s="27">
        <f t="shared" si="7"/>
        <v>61</v>
      </c>
      <c r="B95" s="27"/>
      <c r="C95" s="68">
        <v>95692</v>
      </c>
      <c r="D95" s="177" t="s">
        <v>139</v>
      </c>
      <c r="E95" s="178"/>
      <c r="F95" s="72"/>
      <c r="G95" s="6" t="str">
        <f t="shared" si="0"/>
        <v/>
      </c>
      <c r="H95" s="6">
        <v>7.7000000000000001E-5</v>
      </c>
      <c r="I95" s="25" t="str">
        <f t="shared" si="1"/>
        <v/>
      </c>
      <c r="J95" s="51" t="str">
        <f t="shared" si="2"/>
        <v/>
      </c>
      <c r="K95" s="4"/>
      <c r="L95" s="7" t="str">
        <f t="shared" si="3"/>
        <v/>
      </c>
      <c r="M95" s="71" t="str">
        <f t="shared" si="4"/>
        <v/>
      </c>
      <c r="N95" s="72"/>
      <c r="O95" s="4" t="str">
        <f t="shared" si="8"/>
        <v/>
      </c>
      <c r="P95" s="4"/>
      <c r="Q95" s="7" t="str">
        <f t="shared" si="5"/>
        <v/>
      </c>
      <c r="R95" s="71" t="str">
        <f t="shared" si="6"/>
        <v/>
      </c>
    </row>
    <row r="96" spans="1:18" ht="11.25" customHeight="1" x14ac:dyDescent="0.25">
      <c r="A96" s="27">
        <f t="shared" si="7"/>
        <v>62</v>
      </c>
      <c r="B96" s="29"/>
      <c r="C96" s="68">
        <v>76062</v>
      </c>
      <c r="D96" s="177" t="s">
        <v>140</v>
      </c>
      <c r="E96" s="178"/>
      <c r="F96" s="72"/>
      <c r="G96" s="6" t="str">
        <f t="shared" si="0"/>
        <v/>
      </c>
      <c r="H96" s="6"/>
      <c r="I96" s="25" t="str">
        <f t="shared" si="1"/>
        <v/>
      </c>
      <c r="J96" s="51" t="str">
        <f t="shared" si="2"/>
        <v/>
      </c>
      <c r="K96" s="4">
        <v>0.4</v>
      </c>
      <c r="L96" s="7" t="str">
        <f t="shared" si="3"/>
        <v/>
      </c>
      <c r="M96" s="71" t="str">
        <f t="shared" si="4"/>
        <v/>
      </c>
      <c r="N96" s="72"/>
      <c r="O96" s="4" t="str">
        <f t="shared" si="8"/>
        <v/>
      </c>
      <c r="P96" s="4">
        <v>29</v>
      </c>
      <c r="Q96" s="7" t="str">
        <f t="shared" si="5"/>
        <v/>
      </c>
      <c r="R96" s="71" t="str">
        <f t="shared" si="6"/>
        <v/>
      </c>
    </row>
    <row r="97" spans="1:18" ht="11.25" customHeight="1" x14ac:dyDescent="0.25">
      <c r="A97" s="27">
        <f t="shared" si="7"/>
        <v>63</v>
      </c>
      <c r="B97" s="27" t="s">
        <v>77</v>
      </c>
      <c r="C97" s="5">
        <v>126998</v>
      </c>
      <c r="D97" s="170" t="s">
        <v>141</v>
      </c>
      <c r="E97" s="153"/>
      <c r="F97" s="72"/>
      <c r="G97" s="6" t="str">
        <f t="shared" si="0"/>
        <v/>
      </c>
      <c r="H97" s="6">
        <v>5.0000000000000001E-4</v>
      </c>
      <c r="I97" s="25" t="str">
        <f t="shared" si="1"/>
        <v/>
      </c>
      <c r="J97" s="51" t="str">
        <f t="shared" si="2"/>
        <v/>
      </c>
      <c r="K97" s="4">
        <v>20</v>
      </c>
      <c r="L97" s="7" t="str">
        <f t="shared" si="3"/>
        <v/>
      </c>
      <c r="M97" s="71" t="str">
        <f t="shared" si="4"/>
        <v/>
      </c>
      <c r="N97" s="72"/>
      <c r="O97" s="4" t="str">
        <f t="shared" si="8"/>
        <v/>
      </c>
      <c r="P97" s="4"/>
      <c r="Q97" s="7" t="str">
        <f t="shared" si="5"/>
        <v/>
      </c>
      <c r="R97" s="71" t="str">
        <f t="shared" si="6"/>
        <v/>
      </c>
    </row>
    <row r="98" spans="1:18" ht="11.25" customHeight="1" x14ac:dyDescent="0.25">
      <c r="A98" s="27">
        <f t="shared" si="7"/>
        <v>64</v>
      </c>
      <c r="B98" s="27"/>
      <c r="C98" s="68">
        <v>75296</v>
      </c>
      <c r="D98" s="177" t="s">
        <v>142</v>
      </c>
      <c r="E98" s="178"/>
      <c r="F98" s="72"/>
      <c r="G98" s="6" t="str">
        <f t="shared" si="0"/>
        <v/>
      </c>
      <c r="H98" s="6"/>
      <c r="I98" s="25" t="str">
        <f t="shared" si="1"/>
        <v/>
      </c>
      <c r="J98" s="51" t="str">
        <f t="shared" si="2"/>
        <v/>
      </c>
      <c r="K98" s="4">
        <v>100</v>
      </c>
      <c r="L98" s="7" t="str">
        <f t="shared" si="3"/>
        <v/>
      </c>
      <c r="M98" s="71" t="str">
        <f t="shared" si="4"/>
        <v/>
      </c>
      <c r="N98" s="72"/>
      <c r="O98" s="4" t="str">
        <f t="shared" si="8"/>
        <v/>
      </c>
      <c r="P98" s="4"/>
      <c r="Q98" s="7" t="str">
        <f t="shared" si="5"/>
        <v/>
      </c>
      <c r="R98" s="71" t="str">
        <f t="shared" si="6"/>
        <v/>
      </c>
    </row>
    <row r="99" spans="1:18" ht="11.25" customHeight="1" x14ac:dyDescent="0.25">
      <c r="A99" s="27">
        <f t="shared" si="7"/>
        <v>65</v>
      </c>
      <c r="B99" s="27" t="s">
        <v>96</v>
      </c>
      <c r="C99" s="68"/>
      <c r="D99" s="177" t="s">
        <v>143</v>
      </c>
      <c r="E99" s="178"/>
      <c r="F99" s="72"/>
      <c r="G99" s="6" t="str">
        <f t="shared" si="0"/>
        <v/>
      </c>
      <c r="H99" s="6"/>
      <c r="I99" s="25" t="str">
        <f t="shared" si="1"/>
        <v/>
      </c>
      <c r="J99" s="51" t="str">
        <f t="shared" si="2"/>
        <v/>
      </c>
      <c r="K99" s="9">
        <v>8.0000000000000002E-3</v>
      </c>
      <c r="L99" s="7" t="str">
        <f t="shared" si="3"/>
        <v/>
      </c>
      <c r="M99" s="71" t="str">
        <f t="shared" si="4"/>
        <v/>
      </c>
      <c r="N99" s="72"/>
      <c r="O99" s="4" t="str">
        <f t="shared" si="8"/>
        <v/>
      </c>
      <c r="P99" s="4"/>
      <c r="Q99" s="7" t="str">
        <f t="shared" si="5"/>
        <v/>
      </c>
      <c r="R99" s="71" t="str">
        <f t="shared" si="6"/>
        <v/>
      </c>
    </row>
    <row r="100" spans="1:18" ht="11.25" customHeight="1" x14ac:dyDescent="0.25">
      <c r="A100" s="27">
        <f t="shared" si="7"/>
        <v>66</v>
      </c>
      <c r="B100" s="27" t="s">
        <v>96</v>
      </c>
      <c r="C100" s="5">
        <v>18540299</v>
      </c>
      <c r="D100" s="170" t="s">
        <v>144</v>
      </c>
      <c r="E100" s="153"/>
      <c r="F100" s="72"/>
      <c r="G100" s="6" t="str">
        <f t="shared" si="0"/>
        <v/>
      </c>
      <c r="H100" s="6">
        <v>1.2E-2</v>
      </c>
      <c r="I100" s="25" t="str">
        <f t="shared" si="1"/>
        <v/>
      </c>
      <c r="J100" s="51" t="str">
        <f t="shared" si="2"/>
        <v/>
      </c>
      <c r="K100" s="4"/>
      <c r="L100" s="7" t="str">
        <f t="shared" si="3"/>
        <v/>
      </c>
      <c r="M100" s="71" t="str">
        <f t="shared" si="4"/>
        <v/>
      </c>
      <c r="N100" s="72"/>
      <c r="O100" s="4" t="str">
        <f t="shared" si="8"/>
        <v/>
      </c>
      <c r="P100" s="4"/>
      <c r="Q100" s="7" t="str">
        <f t="shared" si="5"/>
        <v/>
      </c>
      <c r="R100" s="71" t="str">
        <f t="shared" si="6"/>
        <v/>
      </c>
    </row>
    <row r="101" spans="1:18" ht="11.25" customHeight="1" x14ac:dyDescent="0.25">
      <c r="A101" s="27">
        <f t="shared" ref="A101:A164" si="21">A100+1</f>
        <v>67</v>
      </c>
      <c r="B101" s="27" t="s">
        <v>96</v>
      </c>
      <c r="C101" s="68"/>
      <c r="D101" s="177" t="s">
        <v>145</v>
      </c>
      <c r="E101" s="178"/>
      <c r="F101" s="72"/>
      <c r="G101" s="6" t="str">
        <f t="shared" si="0"/>
        <v/>
      </c>
      <c r="H101" s="6"/>
      <c r="I101" s="25" t="str">
        <f t="shared" si="1"/>
        <v/>
      </c>
      <c r="J101" s="51" t="str">
        <f t="shared" si="2"/>
        <v/>
      </c>
      <c r="K101" s="4">
        <v>8.0000000000000002E-3</v>
      </c>
      <c r="L101" s="7" t="str">
        <f t="shared" si="3"/>
        <v/>
      </c>
      <c r="M101" s="71" t="str">
        <f t="shared" si="4"/>
        <v/>
      </c>
      <c r="N101" s="72"/>
      <c r="O101" s="4" t="str">
        <f t="shared" si="8"/>
        <v/>
      </c>
      <c r="P101" s="4"/>
      <c r="Q101" s="7" t="str">
        <f t="shared" si="5"/>
        <v/>
      </c>
      <c r="R101" s="71" t="str">
        <f t="shared" si="6"/>
        <v/>
      </c>
    </row>
    <row r="102" spans="1:18" ht="11.25" customHeight="1" x14ac:dyDescent="0.25">
      <c r="A102" s="27">
        <f t="shared" si="21"/>
        <v>68</v>
      </c>
      <c r="B102" s="27" t="s">
        <v>96</v>
      </c>
      <c r="C102" s="68"/>
      <c r="D102" s="177" t="s">
        <v>146</v>
      </c>
      <c r="E102" s="178"/>
      <c r="F102" s="72"/>
      <c r="G102" s="6" t="str">
        <f t="shared" si="0"/>
        <v/>
      </c>
      <c r="H102" s="6"/>
      <c r="I102" s="25" t="str">
        <f t="shared" si="1"/>
        <v/>
      </c>
      <c r="J102" s="51" t="str">
        <f t="shared" si="2"/>
        <v/>
      </c>
      <c r="K102" s="4">
        <v>0.1</v>
      </c>
      <c r="L102" s="7" t="str">
        <f t="shared" si="3"/>
        <v/>
      </c>
      <c r="M102" s="71" t="str">
        <f t="shared" si="4"/>
        <v/>
      </c>
      <c r="N102" s="72"/>
      <c r="O102" s="4" t="str">
        <f t="shared" si="8"/>
        <v/>
      </c>
      <c r="P102" s="4"/>
      <c r="Q102" s="7" t="str">
        <f t="shared" si="5"/>
        <v/>
      </c>
      <c r="R102" s="71" t="str">
        <f t="shared" si="6"/>
        <v/>
      </c>
    </row>
    <row r="103" spans="1:18" ht="11.25" customHeight="1" x14ac:dyDescent="0.25">
      <c r="A103" s="27">
        <f t="shared" si="21"/>
        <v>69</v>
      </c>
      <c r="B103" s="27" t="s">
        <v>77</v>
      </c>
      <c r="C103" s="5"/>
      <c r="D103" s="170" t="s">
        <v>147</v>
      </c>
      <c r="E103" s="153"/>
      <c r="F103" s="72"/>
      <c r="G103" s="6" t="str">
        <f t="shared" si="0"/>
        <v/>
      </c>
      <c r="H103" s="119">
        <v>7.7000000000000002E-3</v>
      </c>
      <c r="I103" s="25" t="str">
        <f t="shared" si="1"/>
        <v/>
      </c>
      <c r="J103" s="51" t="str">
        <f t="shared" si="2"/>
        <v/>
      </c>
      <c r="K103" s="4">
        <v>6.0000000000000001E-3</v>
      </c>
      <c r="L103" s="7" t="str">
        <f t="shared" si="3"/>
        <v/>
      </c>
      <c r="M103" s="71" t="str">
        <f t="shared" si="4"/>
        <v/>
      </c>
      <c r="N103" s="72"/>
      <c r="O103" s="4" t="str">
        <f t="shared" ref="O103:O166" si="22">IF(OR($K$17="",ISBLANK(N103)),"",$K$17*N103)</f>
        <v/>
      </c>
      <c r="P103" s="4"/>
      <c r="Q103" s="7" t="str">
        <f t="shared" si="5"/>
        <v/>
      </c>
      <c r="R103" s="71" t="str">
        <f t="shared" si="6"/>
        <v/>
      </c>
    </row>
    <row r="104" spans="1:18" ht="11.25" customHeight="1" x14ac:dyDescent="0.25">
      <c r="A104" s="27">
        <f t="shared" si="21"/>
        <v>70</v>
      </c>
      <c r="B104" s="27" t="s">
        <v>77</v>
      </c>
      <c r="C104" s="5">
        <v>8007452</v>
      </c>
      <c r="D104" s="170" t="s">
        <v>148</v>
      </c>
      <c r="E104" s="153"/>
      <c r="F104" s="72"/>
      <c r="G104" s="6" t="str">
        <f t="shared" si="0"/>
        <v/>
      </c>
      <c r="H104" s="6">
        <v>6.2E-4</v>
      </c>
      <c r="I104" s="25" t="str">
        <f t="shared" si="1"/>
        <v/>
      </c>
      <c r="J104" s="51" t="str">
        <f t="shared" si="2"/>
        <v/>
      </c>
      <c r="K104" s="4"/>
      <c r="L104" s="7" t="str">
        <f t="shared" si="3"/>
        <v/>
      </c>
      <c r="M104" s="71" t="str">
        <f t="shared" si="4"/>
        <v/>
      </c>
      <c r="N104" s="72"/>
      <c r="O104" s="4" t="str">
        <f t="shared" si="22"/>
        <v/>
      </c>
      <c r="P104" s="4"/>
      <c r="Q104" s="7" t="str">
        <f t="shared" si="5"/>
        <v/>
      </c>
      <c r="R104" s="71" t="str">
        <f t="shared" si="6"/>
        <v/>
      </c>
    </row>
    <row r="105" spans="1:18" ht="11.25" customHeight="1" x14ac:dyDescent="0.25">
      <c r="A105" s="27">
        <f t="shared" si="21"/>
        <v>71</v>
      </c>
      <c r="B105" s="27"/>
      <c r="C105" s="68"/>
      <c r="D105" s="177" t="s">
        <v>149</v>
      </c>
      <c r="E105" s="178"/>
      <c r="F105" s="72"/>
      <c r="G105" s="6" t="str">
        <f t="shared" ref="G105:G169" si="23">IF(OR($K$16="",ISBLANK(F105)),"",$K$16*F105)</f>
        <v/>
      </c>
      <c r="H105" s="6"/>
      <c r="I105" s="25" t="str">
        <f t="shared" ref="I105:I169" si="24">IF(OR(G105="",ISBLANK(H105)),"",$H105*$G105)</f>
        <v/>
      </c>
      <c r="J105" s="51" t="str">
        <f t="shared" ref="J105:J169" si="25">IF(I105="","",IF(I105 &gt; 0.000001, "FER", "Negl."))</f>
        <v/>
      </c>
      <c r="K105" s="4"/>
      <c r="L105" s="7" t="str">
        <f t="shared" ref="L105:L137" si="26">IF(OR(G105="",ISBLANK(K105)),"",$G105/$K105)</f>
        <v/>
      </c>
      <c r="M105" s="71" t="str">
        <f t="shared" ref="M105:M169" si="27">IF(L105="","",IF(L105 &gt; 1, "FER", "Negl."))</f>
        <v/>
      </c>
      <c r="N105" s="72"/>
      <c r="O105" s="4" t="str">
        <f t="shared" si="22"/>
        <v/>
      </c>
      <c r="P105" s="4">
        <v>100</v>
      </c>
      <c r="Q105" s="7" t="str">
        <f t="shared" ref="Q105:Q169" si="28">IF(OR(O105="",ISBLANK(P105)),"",O105/P105)</f>
        <v/>
      </c>
      <c r="R105" s="71" t="str">
        <f t="shared" ref="R105:R169" si="29">IF(Q105="","",IF(Q105 &gt; 1, "FER", "Negl."))</f>
        <v/>
      </c>
    </row>
    <row r="106" spans="1:18" ht="11.25" customHeight="1" x14ac:dyDescent="0.25">
      <c r="A106" s="27">
        <f t="shared" si="21"/>
        <v>72</v>
      </c>
      <c r="B106" s="27"/>
      <c r="C106" s="68">
        <v>120718</v>
      </c>
      <c r="D106" s="177" t="s">
        <v>150</v>
      </c>
      <c r="E106" s="178"/>
      <c r="F106" s="72"/>
      <c r="G106" s="6" t="str">
        <f t="shared" si="23"/>
        <v/>
      </c>
      <c r="H106" s="6">
        <v>4.3000000000000002E-5</v>
      </c>
      <c r="I106" s="25" t="str">
        <f t="shared" si="24"/>
        <v/>
      </c>
      <c r="J106" s="51" t="str">
        <f t="shared" si="25"/>
        <v/>
      </c>
      <c r="K106" s="4"/>
      <c r="L106" s="7" t="str">
        <f t="shared" si="26"/>
        <v/>
      </c>
      <c r="M106" s="71" t="str">
        <f t="shared" si="27"/>
        <v/>
      </c>
      <c r="N106" s="72"/>
      <c r="O106" s="4" t="str">
        <f t="shared" si="22"/>
        <v/>
      </c>
      <c r="P106" s="4"/>
      <c r="Q106" s="7" t="str">
        <f t="shared" si="28"/>
        <v/>
      </c>
      <c r="R106" s="71" t="str">
        <f t="shared" si="29"/>
        <v/>
      </c>
    </row>
    <row r="107" spans="1:18" ht="11.25" customHeight="1" x14ac:dyDescent="0.25">
      <c r="A107" s="27">
        <f t="shared" si="21"/>
        <v>73</v>
      </c>
      <c r="B107" s="27" t="s">
        <v>77</v>
      </c>
      <c r="C107" s="5"/>
      <c r="D107" s="170" t="s">
        <v>151</v>
      </c>
      <c r="E107" s="153"/>
      <c r="F107" s="72"/>
      <c r="G107" s="6" t="str">
        <f t="shared" si="23"/>
        <v/>
      </c>
      <c r="H107" s="6"/>
      <c r="I107" s="25" t="str">
        <f t="shared" si="24"/>
        <v/>
      </c>
      <c r="J107" s="51" t="str">
        <f t="shared" si="25"/>
        <v/>
      </c>
      <c r="K107" s="4">
        <v>600</v>
      </c>
      <c r="L107" s="7" t="str">
        <f t="shared" si="26"/>
        <v/>
      </c>
      <c r="M107" s="71" t="str">
        <f t="shared" si="27"/>
        <v/>
      </c>
      <c r="N107" s="72"/>
      <c r="O107" s="4" t="str">
        <f t="shared" si="22"/>
        <v/>
      </c>
      <c r="P107" s="4"/>
      <c r="Q107" s="7" t="str">
        <f t="shared" si="28"/>
        <v/>
      </c>
      <c r="R107" s="71" t="str">
        <f t="shared" si="29"/>
        <v/>
      </c>
    </row>
    <row r="108" spans="1:18" ht="11.25" customHeight="1" x14ac:dyDescent="0.25">
      <c r="A108" s="27">
        <f t="shared" si="21"/>
        <v>74</v>
      </c>
      <c r="B108" s="27"/>
      <c r="C108" s="5">
        <v>98828</v>
      </c>
      <c r="D108" s="170" t="s">
        <v>152</v>
      </c>
      <c r="E108" s="153"/>
      <c r="F108" s="72"/>
      <c r="G108" s="6" t="str">
        <f t="shared" si="23"/>
        <v/>
      </c>
      <c r="H108" s="6"/>
      <c r="I108" s="25" t="str">
        <f t="shared" si="24"/>
        <v/>
      </c>
      <c r="J108" s="51" t="str">
        <f t="shared" si="25"/>
        <v/>
      </c>
      <c r="K108" s="4">
        <v>400</v>
      </c>
      <c r="L108" s="7" t="str">
        <f t="shared" si="26"/>
        <v/>
      </c>
      <c r="M108" s="71" t="str">
        <f t="shared" si="27"/>
        <v/>
      </c>
      <c r="N108" s="72"/>
      <c r="O108" s="4" t="str">
        <f t="shared" si="22"/>
        <v/>
      </c>
      <c r="P108" s="4"/>
      <c r="Q108" s="7" t="str">
        <f t="shared" si="28"/>
        <v/>
      </c>
      <c r="R108" s="71" t="str">
        <f t="shared" si="29"/>
        <v/>
      </c>
    </row>
    <row r="109" spans="1:18" ht="11.25" customHeight="1" x14ac:dyDescent="0.25">
      <c r="A109" s="27">
        <f t="shared" si="21"/>
        <v>75</v>
      </c>
      <c r="B109" s="27"/>
      <c r="C109" s="68">
        <v>135206</v>
      </c>
      <c r="D109" s="177" t="s">
        <v>153</v>
      </c>
      <c r="E109" s="178"/>
      <c r="F109" s="72"/>
      <c r="G109" s="6" t="str">
        <f t="shared" si="23"/>
        <v/>
      </c>
      <c r="H109" s="6">
        <v>6.3E-5</v>
      </c>
      <c r="I109" s="25" t="str">
        <f t="shared" si="24"/>
        <v/>
      </c>
      <c r="J109" s="51" t="str">
        <f t="shared" si="25"/>
        <v/>
      </c>
      <c r="K109" s="4"/>
      <c r="L109" s="7" t="str">
        <f t="shared" si="26"/>
        <v/>
      </c>
      <c r="M109" s="71" t="str">
        <f t="shared" si="27"/>
        <v/>
      </c>
      <c r="N109" s="72"/>
      <c r="O109" s="4" t="str">
        <f t="shared" si="22"/>
        <v/>
      </c>
      <c r="P109" s="4"/>
      <c r="Q109" s="7" t="str">
        <f t="shared" si="28"/>
        <v/>
      </c>
      <c r="R109" s="71" t="str">
        <f t="shared" si="29"/>
        <v/>
      </c>
    </row>
    <row r="110" spans="1:18" ht="11.25" customHeight="1" x14ac:dyDescent="0.25">
      <c r="A110" s="27">
        <f t="shared" si="21"/>
        <v>76</v>
      </c>
      <c r="B110" s="27"/>
      <c r="C110" s="69">
        <v>110827</v>
      </c>
      <c r="D110" s="177" t="s">
        <v>154</v>
      </c>
      <c r="E110" s="178"/>
      <c r="F110" s="72"/>
      <c r="G110" s="6" t="str">
        <f t="shared" si="23"/>
        <v/>
      </c>
      <c r="H110" s="6"/>
      <c r="I110" s="25" t="str">
        <f t="shared" si="24"/>
        <v/>
      </c>
      <c r="J110" s="51" t="str">
        <f t="shared" si="25"/>
        <v/>
      </c>
      <c r="K110" s="4"/>
      <c r="L110" s="7" t="str">
        <f t="shared" si="26"/>
        <v/>
      </c>
      <c r="M110" s="71" t="str">
        <f t="shared" si="27"/>
        <v/>
      </c>
      <c r="N110" s="72"/>
      <c r="O110" s="4"/>
      <c r="P110" s="4">
        <v>6000</v>
      </c>
      <c r="Q110" s="7" t="str">
        <f t="shared" si="28"/>
        <v/>
      </c>
      <c r="R110" s="71" t="str">
        <f t="shared" si="29"/>
        <v/>
      </c>
    </row>
    <row r="111" spans="1:18" ht="11.25" customHeight="1" x14ac:dyDescent="0.25">
      <c r="A111" s="27">
        <f t="shared" si="21"/>
        <v>77</v>
      </c>
      <c r="B111" s="27" t="s">
        <v>77</v>
      </c>
      <c r="C111" s="4">
        <v>72559</v>
      </c>
      <c r="D111" s="170" t="s">
        <v>155</v>
      </c>
      <c r="E111" s="153"/>
      <c r="F111" s="72"/>
      <c r="G111" s="6" t="str">
        <f t="shared" si="23"/>
        <v/>
      </c>
      <c r="H111" s="6">
        <v>9.7E-5</v>
      </c>
      <c r="I111" s="25" t="str">
        <f t="shared" si="24"/>
        <v/>
      </c>
      <c r="J111" s="51" t="str">
        <f t="shared" si="25"/>
        <v/>
      </c>
      <c r="K111" s="4"/>
      <c r="L111" s="7" t="str">
        <f t="shared" si="26"/>
        <v/>
      </c>
      <c r="M111" s="71" t="str">
        <f t="shared" si="27"/>
        <v/>
      </c>
      <c r="N111" s="72"/>
      <c r="O111" s="4" t="str">
        <f t="shared" si="22"/>
        <v/>
      </c>
      <c r="P111" s="4"/>
      <c r="Q111" s="7" t="str">
        <f t="shared" si="28"/>
        <v/>
      </c>
      <c r="R111" s="71" t="str">
        <f t="shared" si="29"/>
        <v/>
      </c>
    </row>
    <row r="112" spans="1:18" ht="11.25" customHeight="1" x14ac:dyDescent="0.25">
      <c r="A112" s="27">
        <f t="shared" si="21"/>
        <v>78</v>
      </c>
      <c r="B112" s="27"/>
      <c r="C112" s="5">
        <v>50293</v>
      </c>
      <c r="D112" s="170" t="s">
        <v>156</v>
      </c>
      <c r="E112" s="153"/>
      <c r="F112" s="72"/>
      <c r="G112" s="6" t="str">
        <f t="shared" si="23"/>
        <v/>
      </c>
      <c r="H112" s="6">
        <v>9.7E-5</v>
      </c>
      <c r="I112" s="25" t="str">
        <f t="shared" si="24"/>
        <v/>
      </c>
      <c r="J112" s="51" t="str">
        <f t="shared" si="25"/>
        <v/>
      </c>
      <c r="K112" s="4"/>
      <c r="L112" s="7" t="str">
        <f t="shared" si="26"/>
        <v/>
      </c>
      <c r="M112" s="71" t="str">
        <f t="shared" si="27"/>
        <v/>
      </c>
      <c r="N112" s="72"/>
      <c r="O112" s="4" t="str">
        <f t="shared" si="22"/>
        <v/>
      </c>
      <c r="P112" s="4"/>
      <c r="Q112" s="7" t="str">
        <f t="shared" si="28"/>
        <v/>
      </c>
      <c r="R112" s="71" t="str">
        <f t="shared" si="29"/>
        <v/>
      </c>
    </row>
    <row r="113" spans="1:18" ht="11.25" customHeight="1" x14ac:dyDescent="0.25">
      <c r="A113" s="27">
        <f t="shared" si="21"/>
        <v>79</v>
      </c>
      <c r="B113" s="27"/>
      <c r="C113" s="68">
        <v>615054</v>
      </c>
      <c r="D113" s="177" t="s">
        <v>157</v>
      </c>
      <c r="E113" s="178"/>
      <c r="F113" s="72"/>
      <c r="G113" s="6" t="str">
        <f t="shared" si="23"/>
        <v/>
      </c>
      <c r="H113" s="6">
        <v>6.6000000000000003E-6</v>
      </c>
      <c r="I113" s="25" t="str">
        <f t="shared" si="24"/>
        <v/>
      </c>
      <c r="J113" s="51" t="str">
        <f t="shared" si="25"/>
        <v/>
      </c>
      <c r="K113" s="4"/>
      <c r="L113" s="7" t="str">
        <f t="shared" si="26"/>
        <v/>
      </c>
      <c r="M113" s="71" t="str">
        <f t="shared" si="27"/>
        <v/>
      </c>
      <c r="N113" s="72"/>
      <c r="O113" s="4" t="str">
        <f t="shared" si="22"/>
        <v/>
      </c>
      <c r="P113" s="4"/>
      <c r="Q113" s="7" t="str">
        <f t="shared" si="28"/>
        <v/>
      </c>
      <c r="R113" s="71" t="str">
        <f t="shared" si="29"/>
        <v/>
      </c>
    </row>
    <row r="114" spans="1:18" ht="11.25" customHeight="1" x14ac:dyDescent="0.25">
      <c r="A114" s="27">
        <f t="shared" si="21"/>
        <v>80</v>
      </c>
      <c r="B114" s="27"/>
      <c r="C114" s="68">
        <v>124481</v>
      </c>
      <c r="D114" s="177" t="s">
        <v>158</v>
      </c>
      <c r="E114" s="178"/>
      <c r="F114" s="72"/>
      <c r="G114" s="6" t="str">
        <f t="shared" si="23"/>
        <v/>
      </c>
      <c r="H114" s="6">
        <v>2.6999999999999999E-5</v>
      </c>
      <c r="I114" s="25" t="str">
        <f>IF(OR(G114="",ISBLANK(H114)),"",$H114*$G114)</f>
        <v/>
      </c>
      <c r="J114" s="51" t="str">
        <f>IF(I114="","",IF(I114 &gt; 0.000001, "FER", "Negl."))</f>
        <v/>
      </c>
      <c r="K114" s="4"/>
      <c r="L114" s="7" t="str">
        <f>IF(OR(G114="",ISBLANK(K114)),"",$G114/$K114)</f>
        <v/>
      </c>
      <c r="M114" s="71" t="str">
        <f>IF(L114="","",IF(L114 &gt; 1, "FER", "Negl."))</f>
        <v/>
      </c>
      <c r="N114" s="72"/>
      <c r="O114" s="4" t="str">
        <f t="shared" si="22"/>
        <v/>
      </c>
      <c r="P114" s="4"/>
      <c r="Q114" s="7" t="str">
        <f>IF(OR(O114="",ISBLANK(P114)),"",O114/P114)</f>
        <v/>
      </c>
      <c r="R114" s="71" t="str">
        <f>IF(Q114="","",IF(Q114 &gt; 1, "FER", "Negl."))</f>
        <v/>
      </c>
    </row>
    <row r="115" spans="1:18" ht="11.25" customHeight="1" x14ac:dyDescent="0.25">
      <c r="A115" s="27">
        <f t="shared" si="21"/>
        <v>81</v>
      </c>
      <c r="B115" s="27" t="s">
        <v>77</v>
      </c>
      <c r="C115" s="5">
        <v>96128</v>
      </c>
      <c r="D115" s="170" t="s">
        <v>159</v>
      </c>
      <c r="E115" s="153"/>
      <c r="F115" s="72"/>
      <c r="G115" s="6" t="str">
        <f t="shared" si="23"/>
        <v/>
      </c>
      <c r="H115" s="6">
        <v>2E-3</v>
      </c>
      <c r="I115" s="25" t="str">
        <f t="shared" si="24"/>
        <v/>
      </c>
      <c r="J115" s="51" t="str">
        <f t="shared" si="25"/>
        <v/>
      </c>
      <c r="K115" s="4">
        <v>0.2</v>
      </c>
      <c r="L115" s="7" t="str">
        <f t="shared" si="26"/>
        <v/>
      </c>
      <c r="M115" s="71" t="str">
        <f t="shared" si="27"/>
        <v/>
      </c>
      <c r="N115" s="72"/>
      <c r="O115" s="4" t="str">
        <f t="shared" si="22"/>
        <v/>
      </c>
      <c r="P115" s="4"/>
      <c r="Q115" s="7" t="str">
        <f t="shared" si="28"/>
        <v/>
      </c>
      <c r="R115" s="71" t="str">
        <f t="shared" si="29"/>
        <v/>
      </c>
    </row>
    <row r="116" spans="1:18" ht="11.25" customHeight="1" x14ac:dyDescent="0.25">
      <c r="A116" s="27">
        <f t="shared" si="21"/>
        <v>82</v>
      </c>
      <c r="B116" s="27"/>
      <c r="C116" s="68">
        <v>764410</v>
      </c>
      <c r="D116" s="177" t="s">
        <v>160</v>
      </c>
      <c r="E116" s="178"/>
      <c r="F116" s="72"/>
      <c r="G116" s="6" t="str">
        <f t="shared" si="23"/>
        <v/>
      </c>
      <c r="H116" s="6">
        <v>4.1999999999999997E-3</v>
      </c>
      <c r="I116" s="25" t="str">
        <f t="shared" si="24"/>
        <v/>
      </c>
      <c r="J116" s="51" t="str">
        <f t="shared" si="25"/>
        <v/>
      </c>
      <c r="K116" s="4"/>
      <c r="L116" s="7" t="str">
        <f t="shared" si="26"/>
        <v/>
      </c>
      <c r="M116" s="71" t="str">
        <f t="shared" si="27"/>
        <v/>
      </c>
      <c r="N116" s="72"/>
      <c r="O116" s="4" t="str">
        <f t="shared" si="22"/>
        <v/>
      </c>
      <c r="P116" s="4"/>
      <c r="Q116" s="7" t="str">
        <f t="shared" si="28"/>
        <v/>
      </c>
      <c r="R116" s="71" t="str">
        <f t="shared" si="29"/>
        <v/>
      </c>
    </row>
    <row r="117" spans="1:18" ht="11.25" customHeight="1" x14ac:dyDescent="0.25">
      <c r="A117" s="27">
        <f t="shared" si="21"/>
        <v>83</v>
      </c>
      <c r="B117" s="27"/>
      <c r="C117" s="68">
        <v>95501</v>
      </c>
      <c r="D117" s="177" t="s">
        <v>161</v>
      </c>
      <c r="E117" s="178"/>
      <c r="F117" s="72"/>
      <c r="G117" s="6" t="str">
        <f t="shared" si="23"/>
        <v/>
      </c>
      <c r="H117" s="6"/>
      <c r="I117" s="25" t="str">
        <f t="shared" si="24"/>
        <v/>
      </c>
      <c r="J117" s="51" t="str">
        <f t="shared" si="25"/>
        <v/>
      </c>
      <c r="K117" s="4">
        <v>200</v>
      </c>
      <c r="L117" s="7" t="str">
        <f t="shared" si="26"/>
        <v/>
      </c>
      <c r="M117" s="71" t="str">
        <f t="shared" si="27"/>
        <v/>
      </c>
      <c r="N117" s="72"/>
      <c r="O117" s="4" t="str">
        <f t="shared" si="22"/>
        <v/>
      </c>
      <c r="P117" s="4"/>
      <c r="Q117" s="7" t="str">
        <f t="shared" si="28"/>
        <v/>
      </c>
      <c r="R117" s="71" t="str">
        <f t="shared" si="29"/>
        <v/>
      </c>
    </row>
    <row r="118" spans="1:18" ht="11.25" customHeight="1" x14ac:dyDescent="0.25">
      <c r="A118" s="27">
        <f t="shared" si="21"/>
        <v>84</v>
      </c>
      <c r="B118" s="27" t="s">
        <v>77</v>
      </c>
      <c r="C118" s="5">
        <v>106467</v>
      </c>
      <c r="D118" s="170" t="s">
        <v>162</v>
      </c>
      <c r="E118" s="153"/>
      <c r="F118" s="72"/>
      <c r="G118" s="6" t="str">
        <f t="shared" si="23"/>
        <v/>
      </c>
      <c r="H118" s="6">
        <v>1.1E-5</v>
      </c>
      <c r="I118" s="25" t="str">
        <f t="shared" si="24"/>
        <v/>
      </c>
      <c r="J118" s="51" t="str">
        <f t="shared" si="25"/>
        <v/>
      </c>
      <c r="K118" s="4">
        <v>800</v>
      </c>
      <c r="L118" s="7" t="str">
        <f t="shared" si="26"/>
        <v/>
      </c>
      <c r="M118" s="71" t="str">
        <f t="shared" si="27"/>
        <v/>
      </c>
      <c r="N118" s="72"/>
      <c r="O118" s="4" t="str">
        <f t="shared" si="22"/>
        <v/>
      </c>
      <c r="P118" s="4"/>
      <c r="Q118" s="7" t="str">
        <f t="shared" si="28"/>
        <v/>
      </c>
      <c r="R118" s="71" t="str">
        <f t="shared" si="29"/>
        <v/>
      </c>
    </row>
    <row r="119" spans="1:18" ht="11.25" customHeight="1" x14ac:dyDescent="0.25">
      <c r="A119" s="27">
        <f t="shared" si="21"/>
        <v>85</v>
      </c>
      <c r="B119" s="27" t="s">
        <v>77</v>
      </c>
      <c r="C119" s="5">
        <v>91941</v>
      </c>
      <c r="D119" s="170" t="s">
        <v>163</v>
      </c>
      <c r="E119" s="153"/>
      <c r="F119" s="72"/>
      <c r="G119" s="6" t="str">
        <f t="shared" si="23"/>
        <v/>
      </c>
      <c r="H119" s="6">
        <v>3.4000000000000002E-4</v>
      </c>
      <c r="I119" s="25" t="str">
        <f t="shared" si="24"/>
        <v/>
      </c>
      <c r="J119" s="51" t="str">
        <f t="shared" si="25"/>
        <v/>
      </c>
      <c r="K119" s="4"/>
      <c r="L119" s="7" t="str">
        <f t="shared" si="26"/>
        <v/>
      </c>
      <c r="M119" s="71" t="str">
        <f t="shared" si="27"/>
        <v/>
      </c>
      <c r="N119" s="72"/>
      <c r="O119" s="4" t="str">
        <f t="shared" si="22"/>
        <v/>
      </c>
      <c r="P119" s="4"/>
      <c r="Q119" s="7" t="str">
        <f t="shared" si="28"/>
        <v/>
      </c>
      <c r="R119" s="71" t="str">
        <f t="shared" si="29"/>
        <v/>
      </c>
    </row>
    <row r="120" spans="1:18" ht="11.25" customHeight="1" x14ac:dyDescent="0.25">
      <c r="A120" s="27">
        <f t="shared" si="21"/>
        <v>86</v>
      </c>
      <c r="B120" s="27"/>
      <c r="C120" s="68">
        <v>75718</v>
      </c>
      <c r="D120" s="177" t="s">
        <v>164</v>
      </c>
      <c r="E120" s="178"/>
      <c r="F120" s="72"/>
      <c r="G120" s="6" t="str">
        <f t="shared" si="23"/>
        <v/>
      </c>
      <c r="H120" s="6"/>
      <c r="I120" s="25" t="str">
        <f t="shared" si="24"/>
        <v/>
      </c>
      <c r="J120" s="51" t="str">
        <f t="shared" si="25"/>
        <v/>
      </c>
      <c r="K120" s="4">
        <v>100</v>
      </c>
      <c r="L120" s="7" t="str">
        <f t="shared" si="26"/>
        <v/>
      </c>
      <c r="M120" s="71" t="str">
        <f t="shared" si="27"/>
        <v/>
      </c>
      <c r="N120" s="72"/>
      <c r="O120" s="4" t="str">
        <f t="shared" si="22"/>
        <v/>
      </c>
      <c r="P120" s="4"/>
      <c r="Q120" s="7" t="str">
        <f t="shared" si="28"/>
        <v/>
      </c>
      <c r="R120" s="71" t="str">
        <f t="shared" si="29"/>
        <v/>
      </c>
    </row>
    <row r="121" spans="1:18" ht="11.25" customHeight="1" x14ac:dyDescent="0.25">
      <c r="A121" s="27">
        <f t="shared" si="21"/>
        <v>87</v>
      </c>
      <c r="B121" s="27" t="s">
        <v>77</v>
      </c>
      <c r="C121" s="5">
        <v>111444</v>
      </c>
      <c r="D121" s="170" t="s">
        <v>165</v>
      </c>
      <c r="E121" s="153"/>
      <c r="F121" s="72"/>
      <c r="G121" s="6" t="str">
        <f t="shared" si="23"/>
        <v/>
      </c>
      <c r="H121" s="6">
        <v>3.3E-4</v>
      </c>
      <c r="I121" s="25" t="str">
        <f t="shared" si="24"/>
        <v/>
      </c>
      <c r="J121" s="51" t="str">
        <f t="shared" si="25"/>
        <v/>
      </c>
      <c r="K121" s="4"/>
      <c r="L121" s="7" t="str">
        <f t="shared" si="26"/>
        <v/>
      </c>
      <c r="M121" s="71" t="str">
        <f t="shared" si="27"/>
        <v/>
      </c>
      <c r="N121" s="72"/>
      <c r="O121" s="4" t="str">
        <f t="shared" si="22"/>
        <v/>
      </c>
      <c r="P121" s="4"/>
      <c r="Q121" s="7" t="str">
        <f t="shared" si="28"/>
        <v/>
      </c>
      <c r="R121" s="71" t="str">
        <f t="shared" si="29"/>
        <v/>
      </c>
    </row>
    <row r="122" spans="1:18" ht="11.25" customHeight="1" x14ac:dyDescent="0.25">
      <c r="A122" s="27">
        <f t="shared" si="21"/>
        <v>88</v>
      </c>
      <c r="B122" s="27" t="s">
        <v>77</v>
      </c>
      <c r="C122" s="5">
        <v>542756</v>
      </c>
      <c r="D122" s="170" t="s">
        <v>166</v>
      </c>
      <c r="E122" s="153"/>
      <c r="F122" s="72"/>
      <c r="G122" s="6" t="str">
        <f t="shared" si="23"/>
        <v/>
      </c>
      <c r="H122" s="6">
        <v>3.9999999999999998E-6</v>
      </c>
      <c r="I122" s="25" t="str">
        <f t="shared" si="24"/>
        <v/>
      </c>
      <c r="J122" s="51" t="str">
        <f t="shared" si="25"/>
        <v/>
      </c>
      <c r="K122" s="4">
        <v>20</v>
      </c>
      <c r="L122" s="7" t="str">
        <f t="shared" si="26"/>
        <v/>
      </c>
      <c r="M122" s="71" t="str">
        <f t="shared" si="27"/>
        <v/>
      </c>
      <c r="N122" s="72"/>
      <c r="O122" s="4" t="str">
        <f t="shared" si="22"/>
        <v/>
      </c>
      <c r="P122" s="4"/>
      <c r="Q122" s="7" t="str">
        <f t="shared" si="28"/>
        <v/>
      </c>
      <c r="R122" s="71" t="str">
        <f t="shared" si="29"/>
        <v/>
      </c>
    </row>
    <row r="123" spans="1:18" ht="11.25" customHeight="1" x14ac:dyDescent="0.25">
      <c r="A123" s="27">
        <f t="shared" si="21"/>
        <v>89</v>
      </c>
      <c r="B123" s="27" t="s">
        <v>77</v>
      </c>
      <c r="C123" s="5">
        <v>62737</v>
      </c>
      <c r="D123" s="170" t="s">
        <v>167</v>
      </c>
      <c r="E123" s="153"/>
      <c r="F123" s="72"/>
      <c r="G123" s="6" t="str">
        <f t="shared" si="23"/>
        <v/>
      </c>
      <c r="H123" s="6">
        <v>8.2999999999999998E-5</v>
      </c>
      <c r="I123" s="25" t="str">
        <f t="shared" si="24"/>
        <v/>
      </c>
      <c r="J123" s="51" t="str">
        <f t="shared" si="25"/>
        <v/>
      </c>
      <c r="K123" s="4">
        <v>0.5</v>
      </c>
      <c r="L123" s="7" t="str">
        <f t="shared" si="26"/>
        <v/>
      </c>
      <c r="M123" s="71" t="str">
        <f t="shared" si="27"/>
        <v/>
      </c>
      <c r="N123" s="72"/>
      <c r="O123" s="4" t="str">
        <f t="shared" si="22"/>
        <v/>
      </c>
      <c r="P123" s="4"/>
      <c r="Q123" s="7" t="str">
        <f t="shared" si="28"/>
        <v/>
      </c>
      <c r="R123" s="71" t="str">
        <f t="shared" si="29"/>
        <v/>
      </c>
    </row>
    <row r="124" spans="1:18" ht="11.25" customHeight="1" x14ac:dyDescent="0.25">
      <c r="A124" s="27">
        <f t="shared" si="21"/>
        <v>90</v>
      </c>
      <c r="B124" s="27"/>
      <c r="C124" s="68">
        <v>77736</v>
      </c>
      <c r="D124" s="177" t="s">
        <v>168</v>
      </c>
      <c r="E124" s="178"/>
      <c r="F124" s="72"/>
      <c r="G124" s="6" t="str">
        <f t="shared" si="23"/>
        <v/>
      </c>
      <c r="H124" s="6"/>
      <c r="I124" s="25" t="str">
        <f t="shared" si="24"/>
        <v/>
      </c>
      <c r="J124" s="51" t="str">
        <f t="shared" si="25"/>
        <v/>
      </c>
      <c r="K124" s="4">
        <v>0.3</v>
      </c>
      <c r="L124" s="7" t="str">
        <f t="shared" si="26"/>
        <v/>
      </c>
      <c r="M124" s="71" t="str">
        <f t="shared" si="27"/>
        <v/>
      </c>
      <c r="N124" s="72"/>
      <c r="O124" s="4" t="str">
        <f t="shared" si="22"/>
        <v/>
      </c>
      <c r="P124" s="4"/>
      <c r="Q124" s="7" t="str">
        <f t="shared" si="28"/>
        <v/>
      </c>
      <c r="R124" s="71" t="str">
        <f t="shared" si="29"/>
        <v/>
      </c>
    </row>
    <row r="125" spans="1:18" ht="11.25" customHeight="1" x14ac:dyDescent="0.25">
      <c r="A125" s="27">
        <f t="shared" si="21"/>
        <v>91</v>
      </c>
      <c r="B125" s="27"/>
      <c r="C125" s="5">
        <v>60571</v>
      </c>
      <c r="D125" s="170" t="s">
        <v>169</v>
      </c>
      <c r="E125" s="153"/>
      <c r="F125" s="72"/>
      <c r="G125" s="6" t="str">
        <f t="shared" si="23"/>
        <v/>
      </c>
      <c r="H125" s="6">
        <v>4.5999999999999999E-3</v>
      </c>
      <c r="I125" s="25" t="str">
        <f t="shared" si="24"/>
        <v/>
      </c>
      <c r="J125" s="51" t="str">
        <f t="shared" si="25"/>
        <v/>
      </c>
      <c r="K125" s="4"/>
      <c r="L125" s="7" t="str">
        <f t="shared" si="26"/>
        <v/>
      </c>
      <c r="M125" s="71" t="str">
        <f t="shared" si="27"/>
        <v/>
      </c>
      <c r="N125" s="72"/>
      <c r="O125" s="4" t="str">
        <f t="shared" si="22"/>
        <v/>
      </c>
      <c r="P125" s="4"/>
      <c r="Q125" s="7" t="str">
        <f t="shared" si="28"/>
        <v/>
      </c>
      <c r="R125" s="71" t="str">
        <f t="shared" si="29"/>
        <v/>
      </c>
    </row>
    <row r="126" spans="1:18" ht="11.25" customHeight="1" x14ac:dyDescent="0.25">
      <c r="A126" s="27">
        <f t="shared" si="21"/>
        <v>92</v>
      </c>
      <c r="B126" s="27"/>
      <c r="C126" s="68"/>
      <c r="D126" s="177" t="s">
        <v>170</v>
      </c>
      <c r="E126" s="178"/>
      <c r="F126" s="72"/>
      <c r="G126" s="6" t="str">
        <f t="shared" si="23"/>
        <v/>
      </c>
      <c r="H126" s="6">
        <v>2.9999999999999997E-4</v>
      </c>
      <c r="I126" s="25" t="str">
        <f t="shared" si="24"/>
        <v/>
      </c>
      <c r="J126" s="51" t="str">
        <f t="shared" si="25"/>
        <v/>
      </c>
      <c r="K126" s="4">
        <v>5</v>
      </c>
      <c r="L126" s="7" t="str">
        <f t="shared" si="26"/>
        <v/>
      </c>
      <c r="M126" s="71" t="str">
        <f t="shared" si="27"/>
        <v/>
      </c>
      <c r="N126" s="72"/>
      <c r="O126" s="4" t="str">
        <f t="shared" si="22"/>
        <v/>
      </c>
      <c r="P126" s="4"/>
      <c r="Q126" s="7" t="str">
        <f t="shared" si="28"/>
        <v/>
      </c>
      <c r="R126" s="71" t="str">
        <f t="shared" si="29"/>
        <v/>
      </c>
    </row>
    <row r="127" spans="1:18" ht="11.25" customHeight="1" x14ac:dyDescent="0.25">
      <c r="A127" s="27">
        <f t="shared" si="21"/>
        <v>93</v>
      </c>
      <c r="B127" s="27" t="s">
        <v>77</v>
      </c>
      <c r="C127" s="5">
        <v>111422</v>
      </c>
      <c r="D127" s="170" t="s">
        <v>171</v>
      </c>
      <c r="E127" s="153"/>
      <c r="F127" s="72"/>
      <c r="G127" s="6" t="str">
        <f t="shared" si="23"/>
        <v/>
      </c>
      <c r="H127" s="6"/>
      <c r="I127" s="25" t="str">
        <f t="shared" si="24"/>
        <v/>
      </c>
      <c r="J127" s="51" t="str">
        <f t="shared" si="25"/>
        <v/>
      </c>
      <c r="K127" s="4">
        <v>3</v>
      </c>
      <c r="L127" s="7" t="str">
        <f t="shared" si="26"/>
        <v/>
      </c>
      <c r="M127" s="71" t="str">
        <f t="shared" si="27"/>
        <v/>
      </c>
      <c r="N127" s="72"/>
      <c r="O127" s="4" t="str">
        <f t="shared" si="22"/>
        <v/>
      </c>
      <c r="P127" s="4"/>
      <c r="Q127" s="7" t="str">
        <f t="shared" si="28"/>
        <v/>
      </c>
      <c r="R127" s="71" t="str">
        <f t="shared" si="29"/>
        <v/>
      </c>
    </row>
    <row r="128" spans="1:18" ht="11.25" customHeight="1" x14ac:dyDescent="0.25">
      <c r="A128" s="27">
        <f t="shared" si="21"/>
        <v>94</v>
      </c>
      <c r="B128" s="27"/>
      <c r="C128" s="68">
        <v>112345</v>
      </c>
      <c r="D128" s="177" t="s">
        <v>172</v>
      </c>
      <c r="E128" s="178"/>
      <c r="F128" s="72"/>
      <c r="G128" s="6" t="str">
        <f t="shared" si="23"/>
        <v/>
      </c>
      <c r="H128" s="6"/>
      <c r="I128" s="25" t="str">
        <f t="shared" si="24"/>
        <v/>
      </c>
      <c r="J128" s="51" t="str">
        <f t="shared" si="25"/>
        <v/>
      </c>
      <c r="K128" s="4">
        <v>0.1</v>
      </c>
      <c r="L128" s="7" t="str">
        <f t="shared" si="26"/>
        <v/>
      </c>
      <c r="M128" s="71" t="str">
        <f t="shared" si="27"/>
        <v/>
      </c>
      <c r="N128" s="72"/>
      <c r="O128" s="4" t="str">
        <f t="shared" si="22"/>
        <v/>
      </c>
      <c r="P128" s="4"/>
      <c r="Q128" s="7" t="str">
        <f t="shared" si="28"/>
        <v/>
      </c>
      <c r="R128" s="71" t="str">
        <f t="shared" si="29"/>
        <v/>
      </c>
    </row>
    <row r="129" spans="1:18" ht="11.25" customHeight="1" x14ac:dyDescent="0.25">
      <c r="A129" s="27">
        <f t="shared" si="21"/>
        <v>95</v>
      </c>
      <c r="B129" s="27"/>
      <c r="C129" s="68">
        <v>75376</v>
      </c>
      <c r="D129" s="177" t="s">
        <v>173</v>
      </c>
      <c r="E129" s="178"/>
      <c r="F129" s="72"/>
      <c r="G129" s="6" t="str">
        <f t="shared" si="23"/>
        <v/>
      </c>
      <c r="H129" s="6"/>
      <c r="I129" s="25" t="str">
        <f t="shared" si="24"/>
        <v/>
      </c>
      <c r="J129" s="51" t="str">
        <f t="shared" si="25"/>
        <v/>
      </c>
      <c r="K129" s="4">
        <v>40000</v>
      </c>
      <c r="L129" s="7" t="str">
        <f t="shared" si="26"/>
        <v/>
      </c>
      <c r="M129" s="71" t="str">
        <f t="shared" si="27"/>
        <v/>
      </c>
      <c r="N129" s="72"/>
      <c r="O129" s="4" t="str">
        <f t="shared" si="22"/>
        <v/>
      </c>
      <c r="P129" s="4"/>
      <c r="Q129" s="7" t="str">
        <f t="shared" si="28"/>
        <v/>
      </c>
      <c r="R129" s="71" t="str">
        <f t="shared" si="29"/>
        <v/>
      </c>
    </row>
    <row r="130" spans="1:18" ht="11.25" customHeight="1" x14ac:dyDescent="0.25">
      <c r="A130" s="27">
        <f t="shared" si="21"/>
        <v>96</v>
      </c>
      <c r="B130" s="27" t="s">
        <v>77</v>
      </c>
      <c r="C130" s="5">
        <v>77781</v>
      </c>
      <c r="D130" s="170" t="s">
        <v>174</v>
      </c>
      <c r="E130" s="153"/>
      <c r="F130" s="72"/>
      <c r="G130" s="6" t="str">
        <f t="shared" si="23"/>
        <v/>
      </c>
      <c r="H130" s="6">
        <v>4.0000000000000001E-3</v>
      </c>
      <c r="I130" s="25" t="str">
        <f t="shared" si="24"/>
        <v/>
      </c>
      <c r="J130" s="51" t="str">
        <f t="shared" si="25"/>
        <v/>
      </c>
      <c r="K130" s="4"/>
      <c r="L130" s="7" t="str">
        <f t="shared" si="26"/>
        <v/>
      </c>
      <c r="M130" s="71" t="str">
        <f t="shared" si="27"/>
        <v/>
      </c>
      <c r="N130" s="72"/>
      <c r="O130" s="4" t="str">
        <f t="shared" si="22"/>
        <v/>
      </c>
      <c r="P130" s="4"/>
      <c r="Q130" s="7" t="str">
        <f t="shared" si="28"/>
        <v/>
      </c>
      <c r="R130" s="71" t="str">
        <f t="shared" si="29"/>
        <v/>
      </c>
    </row>
    <row r="131" spans="1:18" ht="11.25" customHeight="1" x14ac:dyDescent="0.25">
      <c r="A131" s="27">
        <f t="shared" si="21"/>
        <v>97</v>
      </c>
      <c r="B131" s="27" t="s">
        <v>77</v>
      </c>
      <c r="C131" s="5">
        <v>60117</v>
      </c>
      <c r="D131" s="170" t="s">
        <v>175</v>
      </c>
      <c r="E131" s="153"/>
      <c r="F131" s="72"/>
      <c r="G131" s="6" t="str">
        <f t="shared" si="23"/>
        <v/>
      </c>
      <c r="H131" s="6">
        <v>1.2999999999999999E-3</v>
      </c>
      <c r="I131" s="25" t="str">
        <f t="shared" si="24"/>
        <v/>
      </c>
      <c r="J131" s="51" t="str">
        <f t="shared" si="25"/>
        <v/>
      </c>
      <c r="K131" s="4"/>
      <c r="L131" s="7" t="str">
        <f t="shared" si="26"/>
        <v/>
      </c>
      <c r="M131" s="71" t="str">
        <f t="shared" si="27"/>
        <v/>
      </c>
      <c r="N131" s="72"/>
      <c r="O131" s="4" t="str">
        <f t="shared" si="22"/>
        <v/>
      </c>
      <c r="P131" s="4"/>
      <c r="Q131" s="7" t="str">
        <f t="shared" si="28"/>
        <v/>
      </c>
      <c r="R131" s="71" t="str">
        <f t="shared" si="29"/>
        <v/>
      </c>
    </row>
    <row r="132" spans="1:18" ht="11.25" customHeight="1" x14ac:dyDescent="0.25">
      <c r="A132" s="27">
        <f t="shared" si="21"/>
        <v>98</v>
      </c>
      <c r="B132" s="27" t="s">
        <v>77</v>
      </c>
      <c r="C132" s="5">
        <v>79447</v>
      </c>
      <c r="D132" s="170" t="s">
        <v>176</v>
      </c>
      <c r="E132" s="153"/>
      <c r="F132" s="72"/>
      <c r="G132" s="6" t="str">
        <f t="shared" si="23"/>
        <v/>
      </c>
      <c r="H132" s="6">
        <v>3.7000000000000002E-3</v>
      </c>
      <c r="I132" s="25" t="str">
        <f t="shared" si="24"/>
        <v/>
      </c>
      <c r="J132" s="51" t="str">
        <f t="shared" si="25"/>
        <v/>
      </c>
      <c r="K132" s="4"/>
      <c r="L132" s="7" t="str">
        <f t="shared" si="26"/>
        <v/>
      </c>
      <c r="M132" s="71" t="str">
        <f t="shared" si="27"/>
        <v/>
      </c>
      <c r="N132" s="72"/>
      <c r="O132" s="4" t="str">
        <f t="shared" si="22"/>
        <v/>
      </c>
      <c r="P132" s="4"/>
      <c r="Q132" s="7" t="str">
        <f t="shared" si="28"/>
        <v/>
      </c>
      <c r="R132" s="71" t="str">
        <f t="shared" si="29"/>
        <v/>
      </c>
    </row>
    <row r="133" spans="1:18" ht="11.25" customHeight="1" x14ac:dyDescent="0.25">
      <c r="A133" s="27">
        <f t="shared" si="21"/>
        <v>99</v>
      </c>
      <c r="B133" s="27" t="s">
        <v>77</v>
      </c>
      <c r="C133" s="5">
        <v>68122</v>
      </c>
      <c r="D133" s="170" t="s">
        <v>177</v>
      </c>
      <c r="E133" s="153"/>
      <c r="F133" s="72"/>
      <c r="G133" s="6" t="str">
        <f t="shared" si="23"/>
        <v/>
      </c>
      <c r="H133" s="6"/>
      <c r="I133" s="25" t="str">
        <f t="shared" si="24"/>
        <v/>
      </c>
      <c r="J133" s="51" t="str">
        <f t="shared" si="25"/>
        <v/>
      </c>
      <c r="K133" s="4">
        <v>30</v>
      </c>
      <c r="L133" s="7" t="str">
        <f t="shared" si="26"/>
        <v/>
      </c>
      <c r="M133" s="71" t="str">
        <f t="shared" si="27"/>
        <v/>
      </c>
      <c r="N133" s="72"/>
      <c r="O133" s="4" t="str">
        <f t="shared" si="22"/>
        <v/>
      </c>
      <c r="P133" s="4"/>
      <c r="Q133" s="7" t="str">
        <f t="shared" si="28"/>
        <v/>
      </c>
      <c r="R133" s="71" t="str">
        <f t="shared" si="29"/>
        <v/>
      </c>
    </row>
    <row r="134" spans="1:18" ht="11.25" customHeight="1" x14ac:dyDescent="0.25">
      <c r="A134" s="27">
        <f t="shared" si="21"/>
        <v>100</v>
      </c>
      <c r="B134" s="27" t="s">
        <v>77</v>
      </c>
      <c r="C134" s="5">
        <v>57147</v>
      </c>
      <c r="D134" s="170" t="s">
        <v>178</v>
      </c>
      <c r="E134" s="153"/>
      <c r="F134" s="72"/>
      <c r="G134" s="6" t="str">
        <f t="shared" si="23"/>
        <v/>
      </c>
      <c r="H134" s="6"/>
      <c r="I134" s="25" t="str">
        <f t="shared" si="24"/>
        <v/>
      </c>
      <c r="J134" s="51" t="str">
        <f t="shared" si="25"/>
        <v/>
      </c>
      <c r="K134" s="9">
        <v>2E-3</v>
      </c>
      <c r="L134" s="7" t="str">
        <f t="shared" si="26"/>
        <v/>
      </c>
      <c r="M134" s="71" t="str">
        <f t="shared" si="27"/>
        <v/>
      </c>
      <c r="N134" s="72"/>
      <c r="O134" s="4" t="str">
        <f t="shared" si="22"/>
        <v/>
      </c>
      <c r="P134" s="4"/>
      <c r="Q134" s="7" t="str">
        <f t="shared" si="28"/>
        <v/>
      </c>
      <c r="R134" s="71" t="str">
        <f t="shared" si="29"/>
        <v/>
      </c>
    </row>
    <row r="135" spans="1:18" ht="11.25" customHeight="1" x14ac:dyDescent="0.25">
      <c r="A135" s="27">
        <f t="shared" si="21"/>
        <v>101</v>
      </c>
      <c r="B135" s="27"/>
      <c r="C135" s="68">
        <v>540738</v>
      </c>
      <c r="D135" s="177" t="s">
        <v>179</v>
      </c>
      <c r="E135" s="178"/>
      <c r="F135" s="72"/>
      <c r="G135" s="6" t="str">
        <f t="shared" si="23"/>
        <v/>
      </c>
      <c r="H135" s="6">
        <v>0.16</v>
      </c>
      <c r="I135" s="25" t="str">
        <f t="shared" si="24"/>
        <v/>
      </c>
      <c r="J135" s="51" t="str">
        <f t="shared" si="25"/>
        <v/>
      </c>
      <c r="K135" s="4"/>
      <c r="L135" s="7" t="str">
        <f t="shared" si="26"/>
        <v/>
      </c>
      <c r="M135" s="71" t="str">
        <f t="shared" si="27"/>
        <v/>
      </c>
      <c r="N135" s="72"/>
      <c r="O135" s="4" t="str">
        <f t="shared" si="22"/>
        <v/>
      </c>
      <c r="P135" s="4"/>
      <c r="Q135" s="7" t="str">
        <f t="shared" si="28"/>
        <v/>
      </c>
      <c r="R135" s="71" t="str">
        <f t="shared" si="29"/>
        <v/>
      </c>
    </row>
    <row r="136" spans="1:18" ht="11.25" customHeight="1" x14ac:dyDescent="0.25">
      <c r="A136" s="27">
        <f t="shared" si="21"/>
        <v>102</v>
      </c>
      <c r="B136" s="27" t="s">
        <v>77</v>
      </c>
      <c r="C136" s="5">
        <v>121142</v>
      </c>
      <c r="D136" s="170" t="s">
        <v>180</v>
      </c>
      <c r="E136" s="153"/>
      <c r="F136" s="72"/>
      <c r="G136" s="6" t="str">
        <f t="shared" si="23"/>
        <v/>
      </c>
      <c r="H136" s="6">
        <v>8.8999999999999995E-5</v>
      </c>
      <c r="I136" s="25" t="str">
        <f t="shared" si="24"/>
        <v/>
      </c>
      <c r="J136" s="51" t="str">
        <f t="shared" si="25"/>
        <v/>
      </c>
      <c r="K136" s="4"/>
      <c r="L136" s="7" t="str">
        <f t="shared" si="26"/>
        <v/>
      </c>
      <c r="M136" s="71" t="str">
        <f t="shared" si="27"/>
        <v/>
      </c>
      <c r="N136" s="72"/>
      <c r="O136" s="4" t="str">
        <f t="shared" si="22"/>
        <v/>
      </c>
      <c r="P136" s="4"/>
      <c r="Q136" s="7" t="str">
        <f t="shared" si="28"/>
        <v/>
      </c>
      <c r="R136" s="71" t="str">
        <f t="shared" si="29"/>
        <v/>
      </c>
    </row>
    <row r="137" spans="1:18" ht="11.25" customHeight="1" x14ac:dyDescent="0.25">
      <c r="A137" s="27">
        <f t="shared" si="21"/>
        <v>103</v>
      </c>
      <c r="B137" s="27" t="s">
        <v>77</v>
      </c>
      <c r="C137" s="5">
        <v>123911</v>
      </c>
      <c r="D137" s="170" t="s">
        <v>181</v>
      </c>
      <c r="E137" s="153"/>
      <c r="F137" s="85"/>
      <c r="G137" s="47" t="str">
        <f t="shared" si="23"/>
        <v/>
      </c>
      <c r="H137" s="47">
        <v>5.0000000000000004E-6</v>
      </c>
      <c r="I137" s="62" t="str">
        <f t="shared" si="24"/>
        <v/>
      </c>
      <c r="J137" s="63" t="str">
        <f t="shared" si="25"/>
        <v/>
      </c>
      <c r="K137" s="48">
        <v>30</v>
      </c>
      <c r="L137" s="64" t="str">
        <f t="shared" si="26"/>
        <v/>
      </c>
      <c r="M137" s="82" t="str">
        <f t="shared" si="27"/>
        <v/>
      </c>
      <c r="N137" s="85"/>
      <c r="O137" s="48" t="str">
        <f t="shared" si="22"/>
        <v/>
      </c>
      <c r="P137" s="48">
        <v>3000</v>
      </c>
      <c r="Q137" s="64" t="str">
        <f t="shared" si="28"/>
        <v/>
      </c>
      <c r="R137" s="82" t="str">
        <f t="shared" si="29"/>
        <v/>
      </c>
    </row>
    <row r="138" spans="1:18" ht="11.25" customHeight="1" x14ac:dyDescent="0.35">
      <c r="A138" s="27">
        <f t="shared" si="21"/>
        <v>104</v>
      </c>
      <c r="B138" s="27" t="s">
        <v>77</v>
      </c>
      <c r="C138" s="4"/>
      <c r="D138" s="170" t="s">
        <v>182</v>
      </c>
      <c r="E138" s="153"/>
      <c r="F138" s="94" t="s">
        <v>183</v>
      </c>
      <c r="G138" s="95"/>
      <c r="H138" s="95"/>
      <c r="I138" s="95"/>
      <c r="J138" s="95"/>
      <c r="K138" s="95"/>
      <c r="L138" s="95"/>
      <c r="M138" s="95"/>
      <c r="N138" s="95"/>
      <c r="O138" s="95"/>
      <c r="P138" s="95"/>
      <c r="Q138" s="95"/>
      <c r="R138" s="96"/>
    </row>
    <row r="139" spans="1:18" ht="11.25" customHeight="1" x14ac:dyDescent="0.25">
      <c r="A139" s="27">
        <f t="shared" si="21"/>
        <v>105</v>
      </c>
      <c r="B139" s="27" t="s">
        <v>77</v>
      </c>
      <c r="C139" s="5">
        <v>122667</v>
      </c>
      <c r="D139" s="170" t="s">
        <v>184</v>
      </c>
      <c r="E139" s="153"/>
      <c r="F139" s="79"/>
      <c r="G139" s="49" t="str">
        <f t="shared" si="23"/>
        <v/>
      </c>
      <c r="H139" s="49">
        <v>2.2000000000000001E-4</v>
      </c>
      <c r="I139" s="65" t="str">
        <f t="shared" si="24"/>
        <v/>
      </c>
      <c r="J139" s="66" t="str">
        <f t="shared" si="25"/>
        <v/>
      </c>
      <c r="K139" s="50"/>
      <c r="L139" s="67" t="str">
        <f>IF(OR(G139="",ISBLANK(K139)),"",$G139/$K139)</f>
        <v/>
      </c>
      <c r="M139" s="77" t="str">
        <f t="shared" si="27"/>
        <v/>
      </c>
      <c r="N139" s="79"/>
      <c r="O139" s="50" t="str">
        <f t="shared" si="22"/>
        <v/>
      </c>
      <c r="P139" s="50"/>
      <c r="Q139" s="67" t="str">
        <f t="shared" si="28"/>
        <v/>
      </c>
      <c r="R139" s="77" t="str">
        <f t="shared" si="29"/>
        <v/>
      </c>
    </row>
    <row r="140" spans="1:18" ht="11.25" customHeight="1" x14ac:dyDescent="0.25">
      <c r="A140" s="27">
        <f t="shared" si="21"/>
        <v>106</v>
      </c>
      <c r="B140" s="27" t="s">
        <v>77</v>
      </c>
      <c r="C140" s="5">
        <v>106898</v>
      </c>
      <c r="D140" s="170" t="s">
        <v>185</v>
      </c>
      <c r="E140" s="153"/>
      <c r="F140" s="72"/>
      <c r="G140" s="6" t="str">
        <f t="shared" si="23"/>
        <v/>
      </c>
      <c r="H140" s="6">
        <v>1.1999999999999999E-6</v>
      </c>
      <c r="I140" s="25" t="str">
        <f t="shared" si="24"/>
        <v/>
      </c>
      <c r="J140" s="51" t="str">
        <f t="shared" si="25"/>
        <v/>
      </c>
      <c r="K140" s="4">
        <v>1</v>
      </c>
      <c r="L140" s="7" t="str">
        <f t="shared" ref="L140:L204" si="30">IF(OR(G140="",ISBLANK(K140)),"",$G140/$K140)</f>
        <v/>
      </c>
      <c r="M140" s="71" t="str">
        <f t="shared" si="27"/>
        <v/>
      </c>
      <c r="N140" s="72"/>
      <c r="O140" s="4" t="str">
        <f>IF(OR($K$17="",ISBLANK(N140)),"",$K$17*N140)</f>
        <v/>
      </c>
      <c r="P140" s="4">
        <v>1300</v>
      </c>
      <c r="Q140" s="7" t="str">
        <f t="shared" si="28"/>
        <v/>
      </c>
      <c r="R140" s="71" t="str">
        <f t="shared" si="29"/>
        <v/>
      </c>
    </row>
    <row r="141" spans="1:18" ht="11.25" customHeight="1" x14ac:dyDescent="0.25">
      <c r="A141" s="27">
        <f t="shared" si="21"/>
        <v>107</v>
      </c>
      <c r="B141" s="27" t="s">
        <v>77</v>
      </c>
      <c r="C141" s="5">
        <v>106887</v>
      </c>
      <c r="D141" s="170" t="s">
        <v>186</v>
      </c>
      <c r="E141" s="153"/>
      <c r="F141" s="72"/>
      <c r="G141" s="6" t="str">
        <f t="shared" si="23"/>
        <v/>
      </c>
      <c r="H141" s="6"/>
      <c r="I141" s="25" t="str">
        <f t="shared" si="24"/>
        <v/>
      </c>
      <c r="J141" s="51" t="str">
        <f t="shared" si="25"/>
        <v/>
      </c>
      <c r="K141" s="4">
        <v>20</v>
      </c>
      <c r="L141" s="7" t="str">
        <f t="shared" si="30"/>
        <v/>
      </c>
      <c r="M141" s="71" t="str">
        <f t="shared" si="27"/>
        <v/>
      </c>
      <c r="N141" s="72"/>
      <c r="O141" s="4" t="str">
        <f t="shared" si="22"/>
        <v/>
      </c>
      <c r="P141" s="4"/>
      <c r="Q141" s="7" t="str">
        <f t="shared" si="28"/>
        <v/>
      </c>
      <c r="R141" s="71" t="str">
        <f t="shared" si="29"/>
        <v/>
      </c>
    </row>
    <row r="142" spans="1:18" ht="11.25" customHeight="1" x14ac:dyDescent="0.25">
      <c r="A142" s="27">
        <f t="shared" si="21"/>
        <v>108</v>
      </c>
      <c r="B142" s="27" t="s">
        <v>77</v>
      </c>
      <c r="C142" s="5">
        <v>140885</v>
      </c>
      <c r="D142" s="170" t="s">
        <v>187</v>
      </c>
      <c r="E142" s="153"/>
      <c r="F142" s="72"/>
      <c r="G142" s="6" t="str">
        <f t="shared" si="23"/>
        <v/>
      </c>
      <c r="H142" s="6"/>
      <c r="I142" s="25" t="str">
        <f>IF(OR(G142="",ISBLANK(H142)),"",$H142*$G142)</f>
        <v/>
      </c>
      <c r="J142" s="51" t="str">
        <f>IF(I142="","",IF(I142 &gt; 0.000001, "FER", "Negl."))</f>
        <v/>
      </c>
      <c r="K142" s="4">
        <v>8</v>
      </c>
      <c r="L142" s="7" t="str">
        <f>IF(OR(G142="",ISBLANK(K142)),"",$G142/$K142)</f>
        <v/>
      </c>
      <c r="M142" s="71" t="str">
        <f>IF(L142="","",IF(L142 &gt; 1, "FER", "Negl."))</f>
        <v/>
      </c>
      <c r="N142" s="72"/>
      <c r="O142" s="4" t="str">
        <f t="shared" si="22"/>
        <v/>
      </c>
      <c r="P142" s="4"/>
      <c r="Q142" s="7" t="str">
        <f>IF(OR(O142="",ISBLANK(P142)),"",O142/P142)</f>
        <v/>
      </c>
      <c r="R142" s="71" t="str">
        <f>IF(Q142="","",IF(Q142 &gt; 1, "FER", "Negl."))</f>
        <v/>
      </c>
    </row>
    <row r="143" spans="1:18" ht="11.25" customHeight="1" x14ac:dyDescent="0.25">
      <c r="A143" s="27">
        <f t="shared" si="21"/>
        <v>109</v>
      </c>
      <c r="B143" s="27" t="s">
        <v>77</v>
      </c>
      <c r="C143" s="5">
        <v>100414</v>
      </c>
      <c r="D143" s="170" t="s">
        <v>188</v>
      </c>
      <c r="E143" s="153"/>
      <c r="F143" s="72"/>
      <c r="G143" s="6" t="str">
        <f t="shared" si="23"/>
        <v/>
      </c>
      <c r="H143" s="6">
        <v>2.5000000000000002E-6</v>
      </c>
      <c r="I143" s="25" t="str">
        <f t="shared" si="24"/>
        <v/>
      </c>
      <c r="J143" s="51" t="str">
        <f t="shared" si="25"/>
        <v/>
      </c>
      <c r="K143" s="8"/>
      <c r="L143" s="7" t="str">
        <f t="shared" si="30"/>
        <v/>
      </c>
      <c r="M143" s="71" t="str">
        <f t="shared" si="27"/>
        <v/>
      </c>
      <c r="N143" s="72"/>
      <c r="O143" s="4" t="str">
        <f>IF(OR($K$17="",ISBLANK(N143)),"",$K$17*N143*0.4)</f>
        <v/>
      </c>
      <c r="P143" s="4">
        <v>1000</v>
      </c>
      <c r="Q143" s="7" t="str">
        <f t="shared" si="28"/>
        <v/>
      </c>
      <c r="R143" s="71" t="str">
        <f t="shared" si="29"/>
        <v/>
      </c>
    </row>
    <row r="144" spans="1:18" ht="11.25" customHeight="1" x14ac:dyDescent="0.25">
      <c r="A144" s="27">
        <f t="shared" si="21"/>
        <v>110</v>
      </c>
      <c r="B144" s="27" t="s">
        <v>77</v>
      </c>
      <c r="C144" s="5">
        <v>51796</v>
      </c>
      <c r="D144" s="170" t="s">
        <v>189</v>
      </c>
      <c r="E144" s="153"/>
      <c r="F144" s="72"/>
      <c r="G144" s="6" t="str">
        <f t="shared" si="23"/>
        <v/>
      </c>
      <c r="H144" s="6">
        <v>2.9E-4</v>
      </c>
      <c r="I144" s="25" t="str">
        <f t="shared" si="24"/>
        <v/>
      </c>
      <c r="J144" s="51" t="str">
        <f t="shared" si="25"/>
        <v/>
      </c>
      <c r="K144" s="4"/>
      <c r="L144" s="7" t="str">
        <f t="shared" si="30"/>
        <v/>
      </c>
      <c r="M144" s="71" t="str">
        <f t="shared" si="27"/>
        <v/>
      </c>
      <c r="N144" s="72"/>
      <c r="O144" s="4" t="str">
        <f t="shared" si="22"/>
        <v/>
      </c>
      <c r="P144" s="4"/>
      <c r="Q144" s="7" t="str">
        <f t="shared" si="28"/>
        <v/>
      </c>
      <c r="R144" s="71" t="str">
        <f t="shared" si="29"/>
        <v/>
      </c>
    </row>
    <row r="145" spans="1:18" ht="11.25" customHeight="1" x14ac:dyDescent="0.25">
      <c r="A145" s="27">
        <f t="shared" si="21"/>
        <v>111</v>
      </c>
      <c r="B145" s="27" t="s">
        <v>77</v>
      </c>
      <c r="C145" s="5">
        <v>75003</v>
      </c>
      <c r="D145" s="170" t="s">
        <v>190</v>
      </c>
      <c r="E145" s="153"/>
      <c r="F145" s="72"/>
      <c r="G145" s="6" t="str">
        <f t="shared" si="23"/>
        <v/>
      </c>
      <c r="H145" s="6"/>
      <c r="I145" s="25" t="str">
        <f t="shared" si="24"/>
        <v/>
      </c>
      <c r="J145" s="51" t="str">
        <f t="shared" si="25"/>
        <v/>
      </c>
      <c r="K145" s="8"/>
      <c r="L145" s="7" t="str">
        <f t="shared" si="30"/>
        <v/>
      </c>
      <c r="M145" s="71" t="str">
        <f t="shared" si="27"/>
        <v/>
      </c>
      <c r="N145" s="72"/>
      <c r="O145" s="4" t="str">
        <f>IF(OR($K$17="",ISBLANK(N145)),"",$K$17*N145*0.4)</f>
        <v/>
      </c>
      <c r="P145" s="4">
        <v>10000</v>
      </c>
      <c r="Q145" s="7" t="str">
        <f t="shared" si="28"/>
        <v/>
      </c>
      <c r="R145" s="71" t="str">
        <f t="shared" si="29"/>
        <v/>
      </c>
    </row>
    <row r="146" spans="1:18" ht="11.25" customHeight="1" x14ac:dyDescent="0.25">
      <c r="A146" s="27">
        <f t="shared" si="21"/>
        <v>112</v>
      </c>
      <c r="B146" s="27" t="s">
        <v>77</v>
      </c>
      <c r="C146" s="5">
        <v>106934</v>
      </c>
      <c r="D146" s="170" t="s">
        <v>191</v>
      </c>
      <c r="E146" s="153"/>
      <c r="F146" s="72"/>
      <c r="G146" s="6" t="str">
        <f t="shared" si="23"/>
        <v/>
      </c>
      <c r="H146" s="6">
        <v>5.9999999999999995E-4</v>
      </c>
      <c r="I146" s="25" t="str">
        <f t="shared" si="24"/>
        <v/>
      </c>
      <c r="J146" s="51" t="str">
        <f t="shared" si="25"/>
        <v/>
      </c>
      <c r="K146" s="4">
        <v>0.8</v>
      </c>
      <c r="L146" s="7" t="str">
        <f t="shared" si="30"/>
        <v/>
      </c>
      <c r="M146" s="71" t="str">
        <f t="shared" si="27"/>
        <v/>
      </c>
      <c r="N146" s="72"/>
      <c r="O146" s="4" t="str">
        <f t="shared" si="22"/>
        <v/>
      </c>
      <c r="P146" s="4"/>
      <c r="Q146" s="7" t="str">
        <f t="shared" si="28"/>
        <v/>
      </c>
      <c r="R146" s="71" t="str">
        <f t="shared" si="29"/>
        <v/>
      </c>
    </row>
    <row r="147" spans="1:18" ht="11.25" customHeight="1" x14ac:dyDescent="0.25">
      <c r="A147" s="27">
        <f t="shared" si="21"/>
        <v>113</v>
      </c>
      <c r="B147" s="27" t="s">
        <v>77</v>
      </c>
      <c r="C147" s="5">
        <v>107062</v>
      </c>
      <c r="D147" s="170" t="s">
        <v>192</v>
      </c>
      <c r="E147" s="153"/>
      <c r="F147" s="72"/>
      <c r="G147" s="6" t="str">
        <f t="shared" si="23"/>
        <v/>
      </c>
      <c r="H147" s="6">
        <v>2.5999999999999998E-5</v>
      </c>
      <c r="I147" s="25" t="str">
        <f t="shared" si="24"/>
        <v/>
      </c>
      <c r="J147" s="51" t="str">
        <f t="shared" si="25"/>
        <v/>
      </c>
      <c r="K147" s="4">
        <v>400</v>
      </c>
      <c r="L147" s="7" t="str">
        <f t="shared" si="30"/>
        <v/>
      </c>
      <c r="M147" s="71" t="str">
        <f t="shared" si="27"/>
        <v/>
      </c>
      <c r="N147" s="72"/>
      <c r="O147" s="4" t="str">
        <f t="shared" si="22"/>
        <v/>
      </c>
      <c r="P147" s="4"/>
      <c r="Q147" s="7" t="str">
        <f t="shared" si="28"/>
        <v/>
      </c>
      <c r="R147" s="71" t="str">
        <f t="shared" si="29"/>
        <v/>
      </c>
    </row>
    <row r="148" spans="1:18" ht="11.25" customHeight="1" x14ac:dyDescent="0.25">
      <c r="A148" s="27">
        <f t="shared" si="21"/>
        <v>114</v>
      </c>
      <c r="B148" s="27" t="s">
        <v>77</v>
      </c>
      <c r="C148" s="5">
        <v>107211</v>
      </c>
      <c r="D148" s="170" t="s">
        <v>193</v>
      </c>
      <c r="E148" s="153"/>
      <c r="F148" s="72"/>
      <c r="G148" s="6" t="str">
        <f t="shared" si="23"/>
        <v/>
      </c>
      <c r="H148" s="6"/>
      <c r="I148" s="25" t="str">
        <f t="shared" si="24"/>
        <v/>
      </c>
      <c r="J148" s="51" t="str">
        <f t="shared" si="25"/>
        <v/>
      </c>
      <c r="K148" s="4">
        <v>400</v>
      </c>
      <c r="L148" s="7" t="str">
        <f t="shared" si="30"/>
        <v/>
      </c>
      <c r="M148" s="71" t="str">
        <f t="shared" si="27"/>
        <v/>
      </c>
      <c r="N148" s="72"/>
      <c r="O148" s="4" t="str">
        <f t="shared" si="22"/>
        <v/>
      </c>
      <c r="P148" s="4"/>
      <c r="Q148" s="7" t="str">
        <f t="shared" si="28"/>
        <v/>
      </c>
      <c r="R148" s="71" t="str">
        <f t="shared" si="29"/>
        <v/>
      </c>
    </row>
    <row r="149" spans="1:18" ht="11.25" customHeight="1" x14ac:dyDescent="0.25">
      <c r="A149" s="27">
        <f t="shared" si="21"/>
        <v>115</v>
      </c>
      <c r="B149" s="27" t="s">
        <v>77</v>
      </c>
      <c r="C149" s="5">
        <v>111762</v>
      </c>
      <c r="D149" s="170" t="s">
        <v>194</v>
      </c>
      <c r="E149" s="153"/>
      <c r="F149" s="72"/>
      <c r="G149" s="6" t="str">
        <f t="shared" si="23"/>
        <v/>
      </c>
      <c r="H149" s="6"/>
      <c r="I149" s="25" t="str">
        <f t="shared" si="24"/>
        <v/>
      </c>
      <c r="J149" s="51" t="str">
        <f t="shared" si="25"/>
        <v/>
      </c>
      <c r="K149" s="4">
        <v>1600</v>
      </c>
      <c r="L149" s="7" t="str">
        <f t="shared" si="30"/>
        <v/>
      </c>
      <c r="M149" s="71" t="str">
        <f t="shared" si="27"/>
        <v/>
      </c>
      <c r="N149" s="72"/>
      <c r="O149" s="4" t="str">
        <f t="shared" si="22"/>
        <v/>
      </c>
      <c r="P149" s="4">
        <v>14000</v>
      </c>
      <c r="Q149" s="7" t="str">
        <f t="shared" si="28"/>
        <v/>
      </c>
      <c r="R149" s="71" t="str">
        <f t="shared" si="29"/>
        <v/>
      </c>
    </row>
    <row r="150" spans="1:18" ht="11.25" customHeight="1" x14ac:dyDescent="0.25">
      <c r="A150" s="27">
        <f t="shared" si="21"/>
        <v>116</v>
      </c>
      <c r="B150" s="27" t="s">
        <v>96</v>
      </c>
      <c r="C150" s="5">
        <v>110805</v>
      </c>
      <c r="D150" s="170" t="s">
        <v>195</v>
      </c>
      <c r="E150" s="153"/>
      <c r="F150" s="72"/>
      <c r="G150" s="6" t="str">
        <f t="shared" si="23"/>
        <v/>
      </c>
      <c r="H150" s="6"/>
      <c r="I150" s="25" t="str">
        <f t="shared" si="24"/>
        <v/>
      </c>
      <c r="J150" s="51" t="str">
        <f t="shared" si="25"/>
        <v/>
      </c>
      <c r="K150" s="4">
        <v>200</v>
      </c>
      <c r="L150" s="7" t="str">
        <f t="shared" si="30"/>
        <v/>
      </c>
      <c r="M150" s="71" t="str">
        <f t="shared" si="27"/>
        <v/>
      </c>
      <c r="N150" s="72"/>
      <c r="O150" s="4" t="str">
        <f t="shared" si="22"/>
        <v/>
      </c>
      <c r="P150" s="4">
        <v>370</v>
      </c>
      <c r="Q150" s="7" t="str">
        <f t="shared" si="28"/>
        <v/>
      </c>
      <c r="R150" s="71" t="str">
        <f t="shared" si="29"/>
        <v/>
      </c>
    </row>
    <row r="151" spans="1:18" ht="11.25" customHeight="1" x14ac:dyDescent="0.25">
      <c r="A151" s="27">
        <f t="shared" si="21"/>
        <v>117</v>
      </c>
      <c r="B151" s="27" t="s">
        <v>96</v>
      </c>
      <c r="C151" s="5">
        <v>111159</v>
      </c>
      <c r="D151" s="170" t="s">
        <v>196</v>
      </c>
      <c r="E151" s="153"/>
      <c r="F151" s="72"/>
      <c r="G151" s="6" t="str">
        <f t="shared" si="23"/>
        <v/>
      </c>
      <c r="H151" s="6"/>
      <c r="I151" s="25" t="str">
        <f t="shared" si="24"/>
        <v/>
      </c>
      <c r="J151" s="51" t="str">
        <f t="shared" si="25"/>
        <v/>
      </c>
      <c r="K151" s="4">
        <v>300</v>
      </c>
      <c r="L151" s="7" t="str">
        <f t="shared" si="30"/>
        <v/>
      </c>
      <c r="M151" s="71" t="str">
        <f t="shared" si="27"/>
        <v/>
      </c>
      <c r="N151" s="72"/>
      <c r="O151" s="4" t="str">
        <f t="shared" si="22"/>
        <v/>
      </c>
      <c r="P151" s="4">
        <v>140</v>
      </c>
      <c r="Q151" s="7" t="str">
        <f t="shared" si="28"/>
        <v/>
      </c>
      <c r="R151" s="71" t="str">
        <f t="shared" si="29"/>
        <v/>
      </c>
    </row>
    <row r="152" spans="1:18" ht="11.25" customHeight="1" x14ac:dyDescent="0.25">
      <c r="A152" s="27">
        <f t="shared" si="21"/>
        <v>118</v>
      </c>
      <c r="B152" s="27" t="s">
        <v>96</v>
      </c>
      <c r="C152" s="5">
        <v>109864</v>
      </c>
      <c r="D152" s="170" t="s">
        <v>197</v>
      </c>
      <c r="E152" s="153"/>
      <c r="F152" s="72"/>
      <c r="G152" s="6" t="str">
        <f t="shared" si="23"/>
        <v/>
      </c>
      <c r="H152" s="6"/>
      <c r="I152" s="25" t="str">
        <f t="shared" si="24"/>
        <v/>
      </c>
      <c r="J152" s="51" t="str">
        <f t="shared" si="25"/>
        <v/>
      </c>
      <c r="K152" s="4">
        <v>20</v>
      </c>
      <c r="L152" s="7" t="str">
        <f t="shared" si="30"/>
        <v/>
      </c>
      <c r="M152" s="71" t="str">
        <f t="shared" si="27"/>
        <v/>
      </c>
      <c r="N152" s="72"/>
      <c r="O152" s="4" t="str">
        <f t="shared" si="22"/>
        <v/>
      </c>
      <c r="P152" s="4">
        <v>93</v>
      </c>
      <c r="Q152" s="7" t="str">
        <f t="shared" si="28"/>
        <v/>
      </c>
      <c r="R152" s="71" t="str">
        <f t="shared" si="29"/>
        <v/>
      </c>
    </row>
    <row r="153" spans="1:18" ht="11.25" customHeight="1" x14ac:dyDescent="0.25">
      <c r="A153" s="27">
        <f t="shared" si="21"/>
        <v>119</v>
      </c>
      <c r="B153" s="27" t="s">
        <v>96</v>
      </c>
      <c r="C153" s="68">
        <v>110496</v>
      </c>
      <c r="D153" s="177" t="s">
        <v>198</v>
      </c>
      <c r="E153" s="178"/>
      <c r="F153" s="72"/>
      <c r="G153" s="6" t="str">
        <f t="shared" si="23"/>
        <v/>
      </c>
      <c r="H153" s="6"/>
      <c r="I153" s="25" t="str">
        <f t="shared" si="24"/>
        <v/>
      </c>
      <c r="J153" s="51" t="str">
        <f t="shared" si="25"/>
        <v/>
      </c>
      <c r="K153" s="4">
        <v>90</v>
      </c>
      <c r="L153" s="7" t="str">
        <f t="shared" si="30"/>
        <v/>
      </c>
      <c r="M153" s="71" t="str">
        <f t="shared" si="27"/>
        <v/>
      </c>
      <c r="N153" s="72"/>
      <c r="O153" s="4" t="str">
        <f t="shared" si="22"/>
        <v/>
      </c>
      <c r="P153" s="4"/>
      <c r="Q153" s="7" t="str">
        <f t="shared" si="28"/>
        <v/>
      </c>
      <c r="R153" s="71" t="str">
        <f t="shared" si="29"/>
        <v/>
      </c>
    </row>
    <row r="154" spans="1:18" ht="11.25" customHeight="1" x14ac:dyDescent="0.25">
      <c r="A154" s="27">
        <f t="shared" si="21"/>
        <v>120</v>
      </c>
      <c r="B154" s="27" t="s">
        <v>77</v>
      </c>
      <c r="C154" s="5">
        <v>75218</v>
      </c>
      <c r="D154" s="170" t="s">
        <v>199</v>
      </c>
      <c r="E154" s="153"/>
      <c r="F154" s="72"/>
      <c r="G154" s="6" t="str">
        <f t="shared" si="23"/>
        <v/>
      </c>
      <c r="H154" s="119">
        <v>5.0000000000000001E-3</v>
      </c>
      <c r="I154" s="25" t="str">
        <f t="shared" si="24"/>
        <v/>
      </c>
      <c r="J154" s="51" t="str">
        <f t="shared" si="25"/>
        <v/>
      </c>
      <c r="K154" s="4">
        <v>30</v>
      </c>
      <c r="L154" s="7" t="str">
        <f t="shared" si="30"/>
        <v/>
      </c>
      <c r="M154" s="71" t="str">
        <f t="shared" si="27"/>
        <v/>
      </c>
      <c r="N154" s="72"/>
      <c r="O154" s="4" t="str">
        <f t="shared" si="22"/>
        <v/>
      </c>
      <c r="P154" s="4">
        <v>42</v>
      </c>
      <c r="Q154" s="7" t="str">
        <f t="shared" si="28"/>
        <v/>
      </c>
      <c r="R154" s="71" t="str">
        <f t="shared" si="29"/>
        <v/>
      </c>
    </row>
    <row r="155" spans="1:18" ht="11.25" customHeight="1" x14ac:dyDescent="0.25">
      <c r="A155" s="27">
        <f t="shared" si="21"/>
        <v>121</v>
      </c>
      <c r="B155" s="27" t="s">
        <v>77</v>
      </c>
      <c r="C155" s="5">
        <v>96457</v>
      </c>
      <c r="D155" s="170" t="s">
        <v>200</v>
      </c>
      <c r="E155" s="153"/>
      <c r="F155" s="72"/>
      <c r="G155" s="6" t="str">
        <f t="shared" si="23"/>
        <v/>
      </c>
      <c r="H155" s="6">
        <v>1.2999999999999999E-5</v>
      </c>
      <c r="I155" s="25" t="str">
        <f t="shared" si="24"/>
        <v/>
      </c>
      <c r="J155" s="51" t="str">
        <f t="shared" si="25"/>
        <v/>
      </c>
      <c r="K155" s="4"/>
      <c r="L155" s="7" t="str">
        <f t="shared" si="30"/>
        <v/>
      </c>
      <c r="M155" s="71" t="str">
        <f t="shared" si="27"/>
        <v/>
      </c>
      <c r="N155" s="72"/>
      <c r="O155" s="4" t="str">
        <f t="shared" si="22"/>
        <v/>
      </c>
      <c r="P155" s="4"/>
      <c r="Q155" s="7" t="str">
        <f t="shared" si="28"/>
        <v/>
      </c>
      <c r="R155" s="71" t="str">
        <f t="shared" si="29"/>
        <v/>
      </c>
    </row>
    <row r="156" spans="1:18" ht="11.25" customHeight="1" x14ac:dyDescent="0.25">
      <c r="A156" s="27">
        <f t="shared" si="21"/>
        <v>122</v>
      </c>
      <c r="B156" s="27" t="s">
        <v>77</v>
      </c>
      <c r="C156" s="5">
        <v>151564</v>
      </c>
      <c r="D156" s="170" t="s">
        <v>201</v>
      </c>
      <c r="E156" s="153"/>
      <c r="F156" s="72"/>
      <c r="G156" s="6" t="str">
        <f t="shared" si="23"/>
        <v/>
      </c>
      <c r="H156" s="6">
        <v>1.9E-2</v>
      </c>
      <c r="I156" s="25" t="str">
        <f t="shared" si="24"/>
        <v/>
      </c>
      <c r="J156" s="51" t="str">
        <f t="shared" si="25"/>
        <v/>
      </c>
      <c r="K156" s="4"/>
      <c r="L156" s="7" t="str">
        <f t="shared" si="30"/>
        <v/>
      </c>
      <c r="M156" s="71" t="str">
        <f t="shared" si="27"/>
        <v/>
      </c>
      <c r="N156" s="72"/>
      <c r="O156" s="4" t="str">
        <f t="shared" si="22"/>
        <v/>
      </c>
      <c r="P156" s="4"/>
      <c r="Q156" s="7" t="str">
        <f t="shared" si="28"/>
        <v/>
      </c>
      <c r="R156" s="71" t="str">
        <f t="shared" si="29"/>
        <v/>
      </c>
    </row>
    <row r="157" spans="1:18" ht="11.25" customHeight="1" x14ac:dyDescent="0.25">
      <c r="A157" s="27">
        <f t="shared" si="21"/>
        <v>123</v>
      </c>
      <c r="B157" s="27" t="s">
        <v>77</v>
      </c>
      <c r="C157" s="5">
        <v>75343</v>
      </c>
      <c r="D157" s="170" t="s">
        <v>202</v>
      </c>
      <c r="E157" s="153"/>
      <c r="F157" s="72"/>
      <c r="G157" s="6" t="str">
        <f t="shared" si="23"/>
        <v/>
      </c>
      <c r="H157" s="6">
        <v>1.5999999999999999E-6</v>
      </c>
      <c r="I157" s="25" t="str">
        <f t="shared" si="24"/>
        <v/>
      </c>
      <c r="J157" s="51" t="str">
        <f t="shared" si="25"/>
        <v/>
      </c>
      <c r="K157" s="4">
        <v>500</v>
      </c>
      <c r="L157" s="7" t="str">
        <f t="shared" si="30"/>
        <v/>
      </c>
      <c r="M157" s="71" t="str">
        <f t="shared" si="27"/>
        <v/>
      </c>
      <c r="N157" s="72"/>
      <c r="O157" s="4" t="str">
        <f t="shared" si="22"/>
        <v/>
      </c>
      <c r="P157" s="4"/>
      <c r="Q157" s="7" t="str">
        <f t="shared" si="28"/>
        <v/>
      </c>
      <c r="R157" s="71" t="str">
        <f t="shared" si="29"/>
        <v/>
      </c>
    </row>
    <row r="158" spans="1:18" ht="11.25" customHeight="1" x14ac:dyDescent="0.25">
      <c r="A158" s="27">
        <f t="shared" si="21"/>
        <v>124</v>
      </c>
      <c r="B158" s="27"/>
      <c r="C158" s="68">
        <v>16984488</v>
      </c>
      <c r="D158" s="177" t="s">
        <v>203</v>
      </c>
      <c r="E158" s="178"/>
      <c r="F158" s="72"/>
      <c r="G158" s="6" t="str">
        <f t="shared" si="23"/>
        <v/>
      </c>
      <c r="H158" s="6"/>
      <c r="I158" s="25" t="str">
        <f t="shared" si="24"/>
        <v/>
      </c>
      <c r="J158" s="51" t="str">
        <f t="shared" si="25"/>
        <v/>
      </c>
      <c r="K158" s="4">
        <v>13</v>
      </c>
      <c r="L158" s="7" t="str">
        <f t="shared" si="30"/>
        <v/>
      </c>
      <c r="M158" s="71" t="str">
        <f t="shared" si="27"/>
        <v/>
      </c>
      <c r="N158" s="72"/>
      <c r="O158" s="4" t="str">
        <f t="shared" si="22"/>
        <v/>
      </c>
      <c r="P158" s="4"/>
      <c r="Q158" s="7" t="str">
        <f t="shared" si="28"/>
        <v/>
      </c>
      <c r="R158" s="71" t="str">
        <f t="shared" si="29"/>
        <v/>
      </c>
    </row>
    <row r="159" spans="1:18" ht="11.25" customHeight="1" x14ac:dyDescent="0.25">
      <c r="A159" s="27">
        <f t="shared" si="21"/>
        <v>125</v>
      </c>
      <c r="B159" s="27" t="s">
        <v>77</v>
      </c>
      <c r="C159" s="5">
        <v>50000</v>
      </c>
      <c r="D159" s="170" t="s">
        <v>204</v>
      </c>
      <c r="E159" s="153"/>
      <c r="F159" s="72"/>
      <c r="G159" s="6" t="str">
        <f t="shared" si="23"/>
        <v/>
      </c>
      <c r="H159" s="6">
        <v>1.2999999999999999E-5</v>
      </c>
      <c r="I159" s="25" t="str">
        <f t="shared" si="24"/>
        <v/>
      </c>
      <c r="J159" s="51" t="str">
        <f t="shared" si="25"/>
        <v/>
      </c>
      <c r="K159" s="4">
        <v>9</v>
      </c>
      <c r="L159" s="7" t="str">
        <f t="shared" si="30"/>
        <v/>
      </c>
      <c r="M159" s="71" t="str">
        <f t="shared" si="27"/>
        <v/>
      </c>
      <c r="N159" s="72"/>
      <c r="O159" s="4" t="str">
        <f t="shared" si="22"/>
        <v/>
      </c>
      <c r="P159" s="4">
        <v>55</v>
      </c>
      <c r="Q159" s="7" t="str">
        <f t="shared" si="28"/>
        <v/>
      </c>
      <c r="R159" s="71" t="str">
        <f t="shared" si="29"/>
        <v/>
      </c>
    </row>
    <row r="160" spans="1:18" ht="11.25" customHeight="1" x14ac:dyDescent="0.25">
      <c r="A160" s="27">
        <f t="shared" si="21"/>
        <v>126</v>
      </c>
      <c r="B160" s="27"/>
      <c r="C160" s="68">
        <v>98011</v>
      </c>
      <c r="D160" s="177" t="s">
        <v>205</v>
      </c>
      <c r="E160" s="178"/>
      <c r="F160" s="72"/>
      <c r="G160" s="6" t="str">
        <f t="shared" si="23"/>
        <v/>
      </c>
      <c r="H160" s="6"/>
      <c r="I160" s="25" t="str">
        <f t="shared" si="24"/>
        <v/>
      </c>
      <c r="J160" s="51" t="str">
        <f t="shared" si="25"/>
        <v/>
      </c>
      <c r="K160" s="4">
        <v>50</v>
      </c>
      <c r="L160" s="7" t="str">
        <f t="shared" si="30"/>
        <v/>
      </c>
      <c r="M160" s="71" t="str">
        <f t="shared" si="27"/>
        <v/>
      </c>
      <c r="N160" s="72"/>
      <c r="O160" s="4" t="str">
        <f t="shared" si="22"/>
        <v/>
      </c>
      <c r="P160" s="4"/>
      <c r="Q160" s="7" t="str">
        <f t="shared" si="28"/>
        <v/>
      </c>
      <c r="R160" s="71" t="str">
        <f t="shared" si="29"/>
        <v/>
      </c>
    </row>
    <row r="161" spans="1:18" ht="11.25" customHeight="1" x14ac:dyDescent="0.25">
      <c r="A161" s="27">
        <f t="shared" si="21"/>
        <v>127</v>
      </c>
      <c r="B161" s="27"/>
      <c r="C161" s="68"/>
      <c r="D161" s="177" t="s">
        <v>206</v>
      </c>
      <c r="E161" s="178"/>
      <c r="F161" s="72"/>
      <c r="G161" s="6" t="str">
        <f t="shared" si="23"/>
        <v/>
      </c>
      <c r="H161" s="6">
        <v>9.9999999999999995E-7</v>
      </c>
      <c r="I161" s="25" t="str">
        <f t="shared" si="24"/>
        <v/>
      </c>
      <c r="J161" s="51" t="str">
        <f t="shared" si="25"/>
        <v/>
      </c>
      <c r="K161" s="4">
        <v>15</v>
      </c>
      <c r="L161" s="7" t="str">
        <f t="shared" si="30"/>
        <v/>
      </c>
      <c r="M161" s="71" t="str">
        <f t="shared" si="27"/>
        <v/>
      </c>
      <c r="N161" s="72"/>
      <c r="O161" s="4" t="str">
        <f t="shared" si="22"/>
        <v/>
      </c>
      <c r="P161" s="4"/>
      <c r="Q161" s="7" t="str">
        <f t="shared" si="28"/>
        <v/>
      </c>
      <c r="R161" s="71" t="str">
        <f t="shared" si="29"/>
        <v/>
      </c>
    </row>
    <row r="162" spans="1:18" ht="11.25" customHeight="1" x14ac:dyDescent="0.25">
      <c r="A162" s="27">
        <f t="shared" si="21"/>
        <v>128</v>
      </c>
      <c r="B162" s="27"/>
      <c r="C162" s="68">
        <v>111308</v>
      </c>
      <c r="D162" s="177" t="s">
        <v>207</v>
      </c>
      <c r="E162" s="178"/>
      <c r="F162" s="72"/>
      <c r="G162" s="6" t="str">
        <f t="shared" si="23"/>
        <v/>
      </c>
      <c r="H162" s="6"/>
      <c r="I162" s="25" t="str">
        <f t="shared" si="24"/>
        <v/>
      </c>
      <c r="J162" s="51" t="str">
        <f t="shared" si="25"/>
        <v/>
      </c>
      <c r="K162" s="4">
        <v>0.08</v>
      </c>
      <c r="L162" s="7" t="str">
        <f t="shared" si="30"/>
        <v/>
      </c>
      <c r="M162" s="71" t="str">
        <f t="shared" si="27"/>
        <v/>
      </c>
      <c r="N162" s="72"/>
      <c r="O162" s="4" t="str">
        <f t="shared" si="22"/>
        <v/>
      </c>
      <c r="P162" s="4"/>
      <c r="Q162" s="7" t="str">
        <f t="shared" si="28"/>
        <v/>
      </c>
      <c r="R162" s="71" t="str">
        <f t="shared" si="29"/>
        <v/>
      </c>
    </row>
    <row r="163" spans="1:18" ht="11.25" customHeight="1" x14ac:dyDescent="0.25">
      <c r="A163" s="27">
        <f t="shared" si="21"/>
        <v>129</v>
      </c>
      <c r="B163" s="27"/>
      <c r="C163" s="68">
        <v>765344</v>
      </c>
      <c r="D163" s="177" t="s">
        <v>208</v>
      </c>
      <c r="E163" s="178"/>
      <c r="F163" s="72"/>
      <c r="G163" s="6" t="str">
        <f t="shared" si="23"/>
        <v/>
      </c>
      <c r="H163" s="6"/>
      <c r="I163" s="25" t="str">
        <f t="shared" si="24"/>
        <v/>
      </c>
      <c r="J163" s="51" t="str">
        <f t="shared" si="25"/>
        <v/>
      </c>
      <c r="K163" s="4">
        <v>1</v>
      </c>
      <c r="L163" s="7" t="str">
        <f t="shared" si="30"/>
        <v/>
      </c>
      <c r="M163" s="71" t="str">
        <f t="shared" si="27"/>
        <v/>
      </c>
      <c r="N163" s="72"/>
      <c r="O163" s="4" t="str">
        <f t="shared" si="22"/>
        <v/>
      </c>
      <c r="P163" s="4"/>
      <c r="Q163" s="7" t="str">
        <f t="shared" si="28"/>
        <v/>
      </c>
      <c r="R163" s="71" t="str">
        <f t="shared" si="29"/>
        <v/>
      </c>
    </row>
    <row r="164" spans="1:18" ht="11.25" customHeight="1" x14ac:dyDescent="0.25">
      <c r="A164" s="27">
        <f t="shared" si="21"/>
        <v>130</v>
      </c>
      <c r="B164" s="27" t="s">
        <v>77</v>
      </c>
      <c r="C164" s="5">
        <v>76448</v>
      </c>
      <c r="D164" s="170" t="s">
        <v>209</v>
      </c>
      <c r="E164" s="153"/>
      <c r="F164" s="72"/>
      <c r="G164" s="6" t="str">
        <f t="shared" si="23"/>
        <v/>
      </c>
      <c r="H164" s="6">
        <v>1.2999999999999999E-3</v>
      </c>
      <c r="I164" s="25" t="str">
        <f t="shared" si="24"/>
        <v/>
      </c>
      <c r="J164" s="51" t="str">
        <f t="shared" si="25"/>
        <v/>
      </c>
      <c r="K164" s="4"/>
      <c r="L164" s="7" t="str">
        <f t="shared" si="30"/>
        <v/>
      </c>
      <c r="M164" s="71" t="str">
        <f t="shared" si="27"/>
        <v/>
      </c>
      <c r="N164" s="72"/>
      <c r="O164" s="4" t="str">
        <f t="shared" si="22"/>
        <v/>
      </c>
      <c r="P164" s="4"/>
      <c r="Q164" s="7" t="str">
        <f t="shared" si="28"/>
        <v/>
      </c>
      <c r="R164" s="71" t="str">
        <f t="shared" si="29"/>
        <v/>
      </c>
    </row>
    <row r="165" spans="1:18" ht="11.25" customHeight="1" x14ac:dyDescent="0.25">
      <c r="A165" s="27">
        <f t="shared" ref="A165:A228" si="31">A164+1</f>
        <v>131</v>
      </c>
      <c r="B165" s="27"/>
      <c r="C165" s="68">
        <v>1024573</v>
      </c>
      <c r="D165" s="177" t="s">
        <v>210</v>
      </c>
      <c r="E165" s="178"/>
      <c r="F165" s="72"/>
      <c r="G165" s="6" t="str">
        <f t="shared" si="23"/>
        <v/>
      </c>
      <c r="H165" s="6">
        <v>2.5999999999999999E-3</v>
      </c>
      <c r="I165" s="25" t="str">
        <f t="shared" si="24"/>
        <v/>
      </c>
      <c r="J165" s="51" t="str">
        <f t="shared" si="25"/>
        <v/>
      </c>
      <c r="K165" s="4"/>
      <c r="L165" s="7" t="str">
        <f t="shared" si="30"/>
        <v/>
      </c>
      <c r="M165" s="71" t="str">
        <f t="shared" si="27"/>
        <v/>
      </c>
      <c r="N165" s="72"/>
      <c r="O165" s="4" t="str">
        <f t="shared" si="22"/>
        <v/>
      </c>
      <c r="P165" s="4"/>
      <c r="Q165" s="7" t="str">
        <f t="shared" si="28"/>
        <v/>
      </c>
      <c r="R165" s="71" t="str">
        <f t="shared" si="29"/>
        <v/>
      </c>
    </row>
    <row r="166" spans="1:18" ht="11.25" customHeight="1" x14ac:dyDescent="0.25">
      <c r="A166" s="27">
        <f t="shared" si="31"/>
        <v>132</v>
      </c>
      <c r="B166" s="27" t="s">
        <v>77</v>
      </c>
      <c r="C166" s="5">
        <v>118741</v>
      </c>
      <c r="D166" s="170" t="s">
        <v>211</v>
      </c>
      <c r="E166" s="153"/>
      <c r="F166" s="72"/>
      <c r="G166" s="6" t="str">
        <f t="shared" si="23"/>
        <v/>
      </c>
      <c r="H166" s="6">
        <v>4.6000000000000001E-4</v>
      </c>
      <c r="I166" s="25" t="str">
        <f t="shared" si="24"/>
        <v/>
      </c>
      <c r="J166" s="51" t="str">
        <f t="shared" si="25"/>
        <v/>
      </c>
      <c r="K166" s="4"/>
      <c r="L166" s="7" t="str">
        <f t="shared" si="30"/>
        <v/>
      </c>
      <c r="M166" s="71" t="str">
        <f t="shared" si="27"/>
        <v/>
      </c>
      <c r="N166" s="72"/>
      <c r="O166" s="4" t="str">
        <f t="shared" si="22"/>
        <v/>
      </c>
      <c r="P166" s="4"/>
      <c r="Q166" s="7" t="str">
        <f t="shared" si="28"/>
        <v/>
      </c>
      <c r="R166" s="71" t="str">
        <f t="shared" si="29"/>
        <v/>
      </c>
    </row>
    <row r="167" spans="1:18" ht="11.25" customHeight="1" x14ac:dyDescent="0.25">
      <c r="A167" s="27">
        <f t="shared" si="31"/>
        <v>133</v>
      </c>
      <c r="B167" s="27" t="s">
        <v>77</v>
      </c>
      <c r="C167" s="5">
        <v>87683</v>
      </c>
      <c r="D167" s="170" t="s">
        <v>212</v>
      </c>
      <c r="E167" s="153"/>
      <c r="F167" s="72"/>
      <c r="G167" s="6" t="str">
        <f t="shared" si="23"/>
        <v/>
      </c>
      <c r="H167" s="6">
        <v>2.1999999999999999E-5</v>
      </c>
      <c r="I167" s="25" t="str">
        <f t="shared" si="24"/>
        <v/>
      </c>
      <c r="J167" s="51" t="str">
        <f t="shared" si="25"/>
        <v/>
      </c>
      <c r="K167" s="4"/>
      <c r="L167" s="7" t="str">
        <f t="shared" si="30"/>
        <v/>
      </c>
      <c r="M167" s="71" t="str">
        <f t="shared" si="27"/>
        <v/>
      </c>
      <c r="N167" s="72"/>
      <c r="O167" s="4" t="str">
        <f t="shared" ref="O167:O230" si="32">IF(OR($K$17="",ISBLANK(N167)),"",$K$17*N167)</f>
        <v/>
      </c>
      <c r="P167" s="4"/>
      <c r="Q167" s="7" t="str">
        <f t="shared" si="28"/>
        <v/>
      </c>
      <c r="R167" s="71" t="str">
        <f t="shared" si="29"/>
        <v/>
      </c>
    </row>
    <row r="168" spans="1:18" ht="11.25" customHeight="1" x14ac:dyDescent="0.25">
      <c r="A168" s="27">
        <f t="shared" si="31"/>
        <v>134</v>
      </c>
      <c r="B168" s="27" t="s">
        <v>96</v>
      </c>
      <c r="C168" s="68">
        <v>319846</v>
      </c>
      <c r="D168" s="177" t="s">
        <v>213</v>
      </c>
      <c r="E168" s="178"/>
      <c r="F168" s="72"/>
      <c r="G168" s="6" t="str">
        <f t="shared" si="23"/>
        <v/>
      </c>
      <c r="H168" s="6">
        <v>1.8E-3</v>
      </c>
      <c r="I168" s="25" t="str">
        <f t="shared" si="24"/>
        <v/>
      </c>
      <c r="J168" s="51" t="str">
        <f t="shared" si="25"/>
        <v/>
      </c>
      <c r="K168" s="4"/>
      <c r="L168" s="7" t="str">
        <f t="shared" si="30"/>
        <v/>
      </c>
      <c r="M168" s="71" t="str">
        <f t="shared" si="27"/>
        <v/>
      </c>
      <c r="N168" s="72"/>
      <c r="O168" s="4" t="str">
        <f t="shared" si="32"/>
        <v/>
      </c>
      <c r="P168" s="4"/>
      <c r="Q168" s="7" t="str">
        <f t="shared" si="28"/>
        <v/>
      </c>
      <c r="R168" s="71" t="str">
        <f t="shared" si="29"/>
        <v/>
      </c>
    </row>
    <row r="169" spans="1:18" ht="11.25" customHeight="1" x14ac:dyDescent="0.25">
      <c r="A169" s="27">
        <f t="shared" si="31"/>
        <v>135</v>
      </c>
      <c r="B169" s="27" t="s">
        <v>96</v>
      </c>
      <c r="C169" s="68">
        <v>319857</v>
      </c>
      <c r="D169" s="177" t="s">
        <v>214</v>
      </c>
      <c r="E169" s="178"/>
      <c r="F169" s="72"/>
      <c r="G169" s="6" t="str">
        <f t="shared" si="23"/>
        <v/>
      </c>
      <c r="H169" s="6">
        <v>5.2999999999999998E-4</v>
      </c>
      <c r="I169" s="25" t="str">
        <f t="shared" si="24"/>
        <v/>
      </c>
      <c r="J169" s="51" t="str">
        <f t="shared" si="25"/>
        <v/>
      </c>
      <c r="K169" s="4"/>
      <c r="L169" s="7" t="str">
        <f t="shared" si="30"/>
        <v/>
      </c>
      <c r="M169" s="71" t="str">
        <f t="shared" si="27"/>
        <v/>
      </c>
      <c r="N169" s="72"/>
      <c r="O169" s="4" t="str">
        <f t="shared" si="32"/>
        <v/>
      </c>
      <c r="P169" s="4"/>
      <c r="Q169" s="7" t="str">
        <f t="shared" si="28"/>
        <v/>
      </c>
      <c r="R169" s="71" t="str">
        <f t="shared" si="29"/>
        <v/>
      </c>
    </row>
    <row r="170" spans="1:18" ht="11.25" customHeight="1" x14ac:dyDescent="0.25">
      <c r="A170" s="27">
        <f t="shared" si="31"/>
        <v>136</v>
      </c>
      <c r="B170" s="27" t="s">
        <v>77</v>
      </c>
      <c r="C170" s="5">
        <v>58899</v>
      </c>
      <c r="D170" s="170" t="s">
        <v>215</v>
      </c>
      <c r="E170" s="153"/>
      <c r="F170" s="72"/>
      <c r="G170" s="6" t="str">
        <f t="shared" ref="G170:G234" si="33">IF(OR($K$16="",ISBLANK(F170)),"",$K$16*F170)</f>
        <v/>
      </c>
      <c r="H170" s="6">
        <v>3.1E-4</v>
      </c>
      <c r="I170" s="25" t="str">
        <f t="shared" ref="I170:I234" si="34">IF(OR(G170="",ISBLANK(H170)),"",$H170*$G170)</f>
        <v/>
      </c>
      <c r="J170" s="51" t="str">
        <f t="shared" ref="J170:J234" si="35">IF(I170="","",IF(I170 &gt; 0.000001, "FER", "Negl."))</f>
        <v/>
      </c>
      <c r="K170" s="4"/>
      <c r="L170" s="7" t="str">
        <f t="shared" si="30"/>
        <v/>
      </c>
      <c r="M170" s="71" t="str">
        <f t="shared" ref="M170:M234" si="36">IF(L170="","",IF(L170 &gt; 1, "FER", "Negl."))</f>
        <v/>
      </c>
      <c r="N170" s="72"/>
      <c r="O170" s="4" t="str">
        <f t="shared" si="32"/>
        <v/>
      </c>
      <c r="P170" s="4"/>
      <c r="Q170" s="7" t="str">
        <f t="shared" ref="Q170:Q234" si="37">IF(OR(O170="",ISBLANK(P170)),"",O170/P170)</f>
        <v/>
      </c>
      <c r="R170" s="71" t="str">
        <f t="shared" ref="R170:R234" si="38">IF(Q170="","",IF(Q170 &gt; 1, "FER", "Negl."))</f>
        <v/>
      </c>
    </row>
    <row r="171" spans="1:18" ht="11.25" customHeight="1" x14ac:dyDescent="0.25">
      <c r="A171" s="27">
        <f t="shared" si="31"/>
        <v>137</v>
      </c>
      <c r="B171" s="27" t="s">
        <v>96</v>
      </c>
      <c r="C171" s="5">
        <v>608731</v>
      </c>
      <c r="D171" s="170" t="s">
        <v>216</v>
      </c>
      <c r="E171" s="153"/>
      <c r="F171" s="72"/>
      <c r="G171" s="6" t="str">
        <f t="shared" si="33"/>
        <v/>
      </c>
      <c r="H171" s="6">
        <v>5.1000000000000004E-4</v>
      </c>
      <c r="I171" s="25" t="str">
        <f t="shared" si="34"/>
        <v/>
      </c>
      <c r="J171" s="51" t="str">
        <f t="shared" si="35"/>
        <v/>
      </c>
      <c r="K171" s="4"/>
      <c r="L171" s="7" t="str">
        <f t="shared" si="30"/>
        <v/>
      </c>
      <c r="M171" s="71" t="str">
        <f t="shared" si="36"/>
        <v/>
      </c>
      <c r="N171" s="72"/>
      <c r="O171" s="4" t="str">
        <f t="shared" si="32"/>
        <v/>
      </c>
      <c r="P171" s="4"/>
      <c r="Q171" s="7" t="str">
        <f t="shared" si="37"/>
        <v/>
      </c>
      <c r="R171" s="71" t="str">
        <f t="shared" si="38"/>
        <v/>
      </c>
    </row>
    <row r="172" spans="1:18" ht="11.25" customHeight="1" x14ac:dyDescent="0.25">
      <c r="A172" s="27">
        <f t="shared" si="31"/>
        <v>138</v>
      </c>
      <c r="B172" s="27" t="s">
        <v>77</v>
      </c>
      <c r="C172" s="5">
        <v>77474</v>
      </c>
      <c r="D172" s="170" t="s">
        <v>217</v>
      </c>
      <c r="E172" s="153"/>
      <c r="F172" s="72"/>
      <c r="G172" s="6" t="str">
        <f t="shared" si="33"/>
        <v/>
      </c>
      <c r="H172" s="6"/>
      <c r="I172" s="25" t="str">
        <f t="shared" si="34"/>
        <v/>
      </c>
      <c r="J172" s="51" t="str">
        <f t="shared" si="35"/>
        <v/>
      </c>
      <c r="K172" s="4">
        <v>0.2</v>
      </c>
      <c r="L172" s="7" t="str">
        <f t="shared" si="30"/>
        <v/>
      </c>
      <c r="M172" s="71" t="str">
        <f t="shared" si="36"/>
        <v/>
      </c>
      <c r="N172" s="72"/>
      <c r="O172" s="4" t="str">
        <f t="shared" si="32"/>
        <v/>
      </c>
      <c r="P172" s="4"/>
      <c r="Q172" s="7" t="str">
        <f t="shared" si="37"/>
        <v/>
      </c>
      <c r="R172" s="71" t="str">
        <f t="shared" si="38"/>
        <v/>
      </c>
    </row>
    <row r="173" spans="1:18" ht="11.25" customHeight="1" x14ac:dyDescent="0.25">
      <c r="A173" s="27">
        <f t="shared" si="31"/>
        <v>139</v>
      </c>
      <c r="B173" s="27"/>
      <c r="C173" s="68">
        <v>19408743</v>
      </c>
      <c r="D173" s="177" t="s">
        <v>218</v>
      </c>
      <c r="E173" s="178"/>
      <c r="F173" s="72"/>
      <c r="G173" s="6" t="str">
        <f t="shared" si="33"/>
        <v/>
      </c>
      <c r="H173" s="6">
        <v>1.3</v>
      </c>
      <c r="I173" s="25" t="str">
        <f t="shared" si="34"/>
        <v/>
      </c>
      <c r="J173" s="51" t="str">
        <f t="shared" si="35"/>
        <v/>
      </c>
      <c r="K173" s="4"/>
      <c r="L173" s="7" t="str">
        <f t="shared" si="30"/>
        <v/>
      </c>
      <c r="M173" s="71" t="str">
        <f t="shared" si="36"/>
        <v/>
      </c>
      <c r="N173" s="72"/>
      <c r="O173" s="4" t="str">
        <f t="shared" si="32"/>
        <v/>
      </c>
      <c r="P173" s="4"/>
      <c r="Q173" s="7" t="str">
        <f t="shared" si="37"/>
        <v/>
      </c>
      <c r="R173" s="71" t="str">
        <f t="shared" si="38"/>
        <v/>
      </c>
    </row>
    <row r="174" spans="1:18" ht="11.25" customHeight="1" x14ac:dyDescent="0.25">
      <c r="A174" s="27">
        <f t="shared" si="31"/>
        <v>140</v>
      </c>
      <c r="B174" s="27" t="s">
        <v>77</v>
      </c>
      <c r="C174" s="5">
        <v>67721</v>
      </c>
      <c r="D174" s="170" t="s">
        <v>219</v>
      </c>
      <c r="E174" s="153"/>
      <c r="F174" s="72"/>
      <c r="G174" s="6" t="str">
        <f t="shared" si="33"/>
        <v/>
      </c>
      <c r="H174" s="6">
        <v>1.1E-5</v>
      </c>
      <c r="I174" s="25" t="str">
        <f t="shared" si="34"/>
        <v/>
      </c>
      <c r="J174" s="51" t="str">
        <f t="shared" si="35"/>
        <v/>
      </c>
      <c r="K174" s="4">
        <v>30</v>
      </c>
      <c r="L174" s="7" t="str">
        <f t="shared" si="30"/>
        <v/>
      </c>
      <c r="M174" s="71" t="str">
        <f t="shared" si="36"/>
        <v/>
      </c>
      <c r="N174" s="72"/>
      <c r="O174" s="4" t="str">
        <f t="shared" si="32"/>
        <v/>
      </c>
      <c r="P174" s="4"/>
      <c r="Q174" s="7" t="str">
        <f t="shared" si="37"/>
        <v/>
      </c>
      <c r="R174" s="71" t="str">
        <f t="shared" si="38"/>
        <v/>
      </c>
    </row>
    <row r="175" spans="1:18" ht="11.25" customHeight="1" x14ac:dyDescent="0.25">
      <c r="A175" s="27">
        <f t="shared" si="31"/>
        <v>141</v>
      </c>
      <c r="B175" s="27" t="s">
        <v>77</v>
      </c>
      <c r="C175" s="5">
        <v>822060</v>
      </c>
      <c r="D175" s="170" t="s">
        <v>220</v>
      </c>
      <c r="E175" s="153"/>
      <c r="F175" s="72"/>
      <c r="G175" s="6" t="str">
        <f t="shared" si="33"/>
        <v/>
      </c>
      <c r="H175" s="6"/>
      <c r="I175" s="25" t="str">
        <f t="shared" si="34"/>
        <v/>
      </c>
      <c r="J175" s="51" t="str">
        <f t="shared" si="35"/>
        <v/>
      </c>
      <c r="K175" s="4">
        <v>0.01</v>
      </c>
      <c r="L175" s="7" t="str">
        <f t="shared" si="30"/>
        <v/>
      </c>
      <c r="M175" s="71" t="str">
        <f t="shared" si="36"/>
        <v/>
      </c>
      <c r="N175" s="72"/>
      <c r="O175" s="4" t="str">
        <f t="shared" si="32"/>
        <v/>
      </c>
      <c r="P175" s="4"/>
      <c r="Q175" s="7" t="str">
        <f t="shared" si="37"/>
        <v/>
      </c>
      <c r="R175" s="71" t="str">
        <f t="shared" si="38"/>
        <v/>
      </c>
    </row>
    <row r="176" spans="1:18" ht="11.25" customHeight="1" x14ac:dyDescent="0.25">
      <c r="A176" s="27">
        <f t="shared" si="31"/>
        <v>142</v>
      </c>
      <c r="B176" s="27" t="s">
        <v>77</v>
      </c>
      <c r="C176" s="5">
        <v>110543</v>
      </c>
      <c r="D176" s="170" t="s">
        <v>221</v>
      </c>
      <c r="E176" s="153"/>
      <c r="F176" s="72"/>
      <c r="G176" s="6" t="str">
        <f t="shared" si="33"/>
        <v/>
      </c>
      <c r="H176" s="6"/>
      <c r="I176" s="25" t="str">
        <f t="shared" si="34"/>
        <v/>
      </c>
      <c r="J176" s="51" t="str">
        <f t="shared" si="35"/>
        <v/>
      </c>
      <c r="K176" s="4">
        <v>700</v>
      </c>
      <c r="L176" s="7" t="str">
        <f t="shared" si="30"/>
        <v/>
      </c>
      <c r="M176" s="71" t="str">
        <f t="shared" si="36"/>
        <v/>
      </c>
      <c r="N176" s="72"/>
      <c r="O176" s="4" t="str">
        <f t="shared" si="32"/>
        <v/>
      </c>
      <c r="P176" s="4"/>
      <c r="Q176" s="7" t="str">
        <f t="shared" si="37"/>
        <v/>
      </c>
      <c r="R176" s="71" t="str">
        <f t="shared" si="38"/>
        <v/>
      </c>
    </row>
    <row r="177" spans="1:18" ht="11.25" customHeight="1" x14ac:dyDescent="0.25">
      <c r="A177" s="27">
        <f t="shared" si="31"/>
        <v>143</v>
      </c>
      <c r="B177" s="27" t="s">
        <v>77</v>
      </c>
      <c r="C177" s="5">
        <v>302012</v>
      </c>
      <c r="D177" s="170" t="s">
        <v>222</v>
      </c>
      <c r="E177" s="153"/>
      <c r="F177" s="72"/>
      <c r="G177" s="6" t="str">
        <f t="shared" si="33"/>
        <v/>
      </c>
      <c r="H177" s="6">
        <v>4.8999999999999998E-3</v>
      </c>
      <c r="I177" s="25" t="str">
        <f t="shared" si="34"/>
        <v/>
      </c>
      <c r="J177" s="51" t="str">
        <f t="shared" si="35"/>
        <v/>
      </c>
      <c r="K177" s="4">
        <v>0.2</v>
      </c>
      <c r="L177" s="7" t="str">
        <f t="shared" si="30"/>
        <v/>
      </c>
      <c r="M177" s="71" t="str">
        <f t="shared" si="36"/>
        <v/>
      </c>
      <c r="N177" s="72"/>
      <c r="O177" s="4" t="str">
        <f t="shared" si="32"/>
        <v/>
      </c>
      <c r="P177" s="4">
        <v>10</v>
      </c>
      <c r="Q177" s="7" t="str">
        <f t="shared" si="37"/>
        <v/>
      </c>
      <c r="R177" s="71" t="str">
        <f t="shared" si="38"/>
        <v/>
      </c>
    </row>
    <row r="178" spans="1:18" ht="11.25" customHeight="1" x14ac:dyDescent="0.25">
      <c r="A178" s="27">
        <f t="shared" si="31"/>
        <v>144</v>
      </c>
      <c r="B178" s="27"/>
      <c r="C178" s="68">
        <v>10034932</v>
      </c>
      <c r="D178" s="177" t="s">
        <v>223</v>
      </c>
      <c r="E178" s="178"/>
      <c r="F178" s="72"/>
      <c r="G178" s="6" t="str">
        <f t="shared" si="33"/>
        <v/>
      </c>
      <c r="H178" s="6">
        <v>4.8999999999999998E-3</v>
      </c>
      <c r="I178" s="25" t="str">
        <f t="shared" si="34"/>
        <v/>
      </c>
      <c r="J178" s="51" t="str">
        <f t="shared" si="35"/>
        <v/>
      </c>
      <c r="K178" s="4"/>
      <c r="L178" s="7" t="str">
        <f t="shared" si="30"/>
        <v/>
      </c>
      <c r="M178" s="71" t="str">
        <f t="shared" si="36"/>
        <v/>
      </c>
      <c r="N178" s="72"/>
      <c r="O178" s="4" t="str">
        <f t="shared" si="32"/>
        <v/>
      </c>
      <c r="P178" s="4"/>
      <c r="Q178" s="7" t="str">
        <f t="shared" si="37"/>
        <v/>
      </c>
      <c r="R178" s="71" t="str">
        <f t="shared" si="38"/>
        <v/>
      </c>
    </row>
    <row r="179" spans="1:18" ht="11.25" customHeight="1" x14ac:dyDescent="0.25">
      <c r="A179" s="27">
        <f t="shared" si="31"/>
        <v>145</v>
      </c>
      <c r="B179" s="27" t="s">
        <v>77</v>
      </c>
      <c r="C179" s="5">
        <v>7647010</v>
      </c>
      <c r="D179" s="170" t="s">
        <v>224</v>
      </c>
      <c r="E179" s="153"/>
      <c r="F179" s="72"/>
      <c r="G179" s="6" t="str">
        <f t="shared" si="33"/>
        <v/>
      </c>
      <c r="H179" s="6"/>
      <c r="I179" s="25" t="str">
        <f t="shared" si="34"/>
        <v/>
      </c>
      <c r="J179" s="51" t="str">
        <f t="shared" si="35"/>
        <v/>
      </c>
      <c r="K179" s="4">
        <v>20</v>
      </c>
      <c r="L179" s="7" t="str">
        <f t="shared" si="30"/>
        <v/>
      </c>
      <c r="M179" s="71" t="str">
        <f t="shared" si="36"/>
        <v/>
      </c>
      <c r="N179" s="72"/>
      <c r="O179" s="4" t="str">
        <f t="shared" si="32"/>
        <v/>
      </c>
      <c r="P179" s="4">
        <v>2100</v>
      </c>
      <c r="Q179" s="7" t="str">
        <f t="shared" si="37"/>
        <v/>
      </c>
      <c r="R179" s="71" t="str">
        <f t="shared" si="38"/>
        <v/>
      </c>
    </row>
    <row r="180" spans="1:18" ht="11.25" customHeight="1" x14ac:dyDescent="0.25">
      <c r="A180" s="27">
        <f t="shared" si="31"/>
        <v>146</v>
      </c>
      <c r="B180" s="27" t="s">
        <v>96</v>
      </c>
      <c r="C180" s="5">
        <v>74908</v>
      </c>
      <c r="D180" s="170" t="s">
        <v>225</v>
      </c>
      <c r="E180" s="153"/>
      <c r="F180" s="72"/>
      <c r="G180" s="6" t="str">
        <f t="shared" si="33"/>
        <v/>
      </c>
      <c r="H180" s="6"/>
      <c r="I180" s="25" t="str">
        <f t="shared" si="34"/>
        <v/>
      </c>
      <c r="J180" s="51" t="str">
        <f t="shared" si="35"/>
        <v/>
      </c>
      <c r="K180" s="4">
        <v>0.8</v>
      </c>
      <c r="L180" s="7" t="str">
        <f t="shared" si="30"/>
        <v/>
      </c>
      <c r="M180" s="71" t="str">
        <f t="shared" si="36"/>
        <v/>
      </c>
      <c r="N180" s="72"/>
      <c r="O180" s="4" t="str">
        <f t="shared" si="32"/>
        <v/>
      </c>
      <c r="P180" s="4">
        <v>340</v>
      </c>
      <c r="Q180" s="7" t="str">
        <f t="shared" si="37"/>
        <v/>
      </c>
      <c r="R180" s="71" t="str">
        <f t="shared" si="38"/>
        <v/>
      </c>
    </row>
    <row r="181" spans="1:18" ht="11.25" customHeight="1" x14ac:dyDescent="0.25">
      <c r="A181" s="27">
        <f t="shared" si="31"/>
        <v>147</v>
      </c>
      <c r="B181" s="27" t="s">
        <v>77</v>
      </c>
      <c r="C181" s="5">
        <v>7664393</v>
      </c>
      <c r="D181" s="170" t="s">
        <v>226</v>
      </c>
      <c r="E181" s="153"/>
      <c r="F181" s="72"/>
      <c r="G181" s="6" t="str">
        <f t="shared" si="33"/>
        <v/>
      </c>
      <c r="H181" s="6"/>
      <c r="I181" s="25" t="str">
        <f t="shared" si="34"/>
        <v/>
      </c>
      <c r="J181" s="51" t="str">
        <f t="shared" si="35"/>
        <v/>
      </c>
      <c r="K181" s="4">
        <v>14</v>
      </c>
      <c r="L181" s="7" t="str">
        <f t="shared" si="30"/>
        <v/>
      </c>
      <c r="M181" s="71" t="str">
        <f t="shared" si="36"/>
        <v/>
      </c>
      <c r="N181" s="72"/>
      <c r="O181" s="4" t="str">
        <f t="shared" si="32"/>
        <v/>
      </c>
      <c r="P181" s="4">
        <v>240</v>
      </c>
      <c r="Q181" s="7" t="str">
        <f t="shared" si="37"/>
        <v/>
      </c>
      <c r="R181" s="71" t="str">
        <f t="shared" si="38"/>
        <v/>
      </c>
    </row>
    <row r="182" spans="1:18" ht="11.25" customHeight="1" x14ac:dyDescent="0.25">
      <c r="A182" s="27">
        <f t="shared" si="31"/>
        <v>148</v>
      </c>
      <c r="B182" s="27" t="s">
        <v>96</v>
      </c>
      <c r="C182" s="68">
        <v>7783075</v>
      </c>
      <c r="D182" s="177" t="s">
        <v>227</v>
      </c>
      <c r="E182" s="178"/>
      <c r="F182" s="72"/>
      <c r="G182" s="6" t="str">
        <f t="shared" si="33"/>
        <v/>
      </c>
      <c r="H182" s="6"/>
      <c r="I182" s="25" t="str">
        <f t="shared" si="34"/>
        <v/>
      </c>
      <c r="J182" s="51" t="str">
        <f t="shared" si="35"/>
        <v/>
      </c>
      <c r="K182" s="10"/>
      <c r="L182" s="7" t="str">
        <f t="shared" si="30"/>
        <v/>
      </c>
      <c r="M182" s="71" t="str">
        <f t="shared" si="36"/>
        <v/>
      </c>
      <c r="N182" s="72"/>
      <c r="O182" s="4" t="str">
        <f t="shared" si="32"/>
        <v/>
      </c>
      <c r="P182" s="4">
        <v>5</v>
      </c>
      <c r="Q182" s="7" t="str">
        <f t="shared" si="37"/>
        <v/>
      </c>
      <c r="R182" s="71" t="str">
        <f t="shared" si="38"/>
        <v/>
      </c>
    </row>
    <row r="183" spans="1:18" ht="11.25" customHeight="1" x14ac:dyDescent="0.25">
      <c r="A183" s="27">
        <f t="shared" si="31"/>
        <v>149</v>
      </c>
      <c r="B183" s="27"/>
      <c r="C183" s="68">
        <v>7783064</v>
      </c>
      <c r="D183" s="177" t="s">
        <v>228</v>
      </c>
      <c r="E183" s="178"/>
      <c r="F183" s="72"/>
      <c r="G183" s="6" t="str">
        <f t="shared" si="33"/>
        <v/>
      </c>
      <c r="H183" s="6"/>
      <c r="I183" s="25" t="str">
        <f t="shared" si="34"/>
        <v/>
      </c>
      <c r="J183" s="51" t="str">
        <f t="shared" si="35"/>
        <v/>
      </c>
      <c r="K183" s="4">
        <v>2</v>
      </c>
      <c r="L183" s="7" t="str">
        <f t="shared" si="30"/>
        <v/>
      </c>
      <c r="M183" s="71" t="str">
        <f t="shared" si="36"/>
        <v/>
      </c>
      <c r="N183" s="72"/>
      <c r="O183" s="4" t="str">
        <f t="shared" si="32"/>
        <v/>
      </c>
      <c r="P183" s="4">
        <v>42</v>
      </c>
      <c r="Q183" s="7" t="str">
        <f t="shared" si="37"/>
        <v/>
      </c>
      <c r="R183" s="71" t="str">
        <f t="shared" si="38"/>
        <v/>
      </c>
    </row>
    <row r="184" spans="1:18" ht="11.25" customHeight="1" x14ac:dyDescent="0.25">
      <c r="A184" s="27">
        <f t="shared" si="31"/>
        <v>150</v>
      </c>
      <c r="B184" s="27" t="s">
        <v>77</v>
      </c>
      <c r="C184" s="4">
        <v>78591</v>
      </c>
      <c r="D184" s="170" t="s">
        <v>229</v>
      </c>
      <c r="E184" s="153"/>
      <c r="F184" s="72"/>
      <c r="G184" s="6" t="str">
        <f t="shared" si="33"/>
        <v/>
      </c>
      <c r="H184" s="6"/>
      <c r="I184" s="25" t="str">
        <f t="shared" si="34"/>
        <v/>
      </c>
      <c r="J184" s="51" t="str">
        <f t="shared" si="35"/>
        <v/>
      </c>
      <c r="K184" s="4">
        <v>2000</v>
      </c>
      <c r="L184" s="7" t="str">
        <f t="shared" si="30"/>
        <v/>
      </c>
      <c r="M184" s="71" t="str">
        <f t="shared" si="36"/>
        <v/>
      </c>
      <c r="N184" s="72"/>
      <c r="O184" s="4" t="str">
        <f t="shared" si="32"/>
        <v/>
      </c>
      <c r="P184" s="4"/>
      <c r="Q184" s="7" t="str">
        <f t="shared" si="37"/>
        <v/>
      </c>
      <c r="R184" s="71" t="str">
        <f t="shared" si="38"/>
        <v/>
      </c>
    </row>
    <row r="185" spans="1:18" ht="11.25" customHeight="1" x14ac:dyDescent="0.25">
      <c r="A185" s="27">
        <f t="shared" si="31"/>
        <v>151</v>
      </c>
      <c r="B185" s="27"/>
      <c r="C185" s="69">
        <v>67630</v>
      </c>
      <c r="D185" s="177" t="s">
        <v>230</v>
      </c>
      <c r="E185" s="178"/>
      <c r="F185" s="72"/>
      <c r="G185" s="6" t="str">
        <f t="shared" si="33"/>
        <v/>
      </c>
      <c r="H185" s="6"/>
      <c r="I185" s="25" t="str">
        <f t="shared" si="34"/>
        <v/>
      </c>
      <c r="J185" s="51" t="str">
        <f t="shared" si="35"/>
        <v/>
      </c>
      <c r="K185" s="4"/>
      <c r="L185" s="7" t="str">
        <f t="shared" si="30"/>
        <v/>
      </c>
      <c r="M185" s="71" t="str">
        <f t="shared" si="36"/>
        <v/>
      </c>
      <c r="N185" s="72"/>
      <c r="O185" s="4" t="str">
        <f t="shared" si="32"/>
        <v/>
      </c>
      <c r="P185" s="4">
        <v>3200</v>
      </c>
      <c r="Q185" s="7" t="str">
        <f t="shared" si="37"/>
        <v/>
      </c>
      <c r="R185" s="71" t="str">
        <f t="shared" si="38"/>
        <v/>
      </c>
    </row>
    <row r="186" spans="1:18" ht="11.25" customHeight="1" x14ac:dyDescent="0.25">
      <c r="A186" s="27">
        <f t="shared" si="31"/>
        <v>152</v>
      </c>
      <c r="B186" s="27" t="s">
        <v>77</v>
      </c>
      <c r="C186" s="4"/>
      <c r="D186" s="170" t="s">
        <v>231</v>
      </c>
      <c r="E186" s="153"/>
      <c r="F186" s="72"/>
      <c r="G186" s="6" t="str">
        <f t="shared" si="33"/>
        <v/>
      </c>
      <c r="H186" s="6">
        <v>1.2E-5</v>
      </c>
      <c r="I186" s="25" t="str">
        <f t="shared" si="34"/>
        <v/>
      </c>
      <c r="J186" s="51" t="str">
        <f t="shared" si="35"/>
        <v/>
      </c>
      <c r="K186" s="8"/>
      <c r="L186" s="7" t="str">
        <f t="shared" si="30"/>
        <v/>
      </c>
      <c r="M186" s="71" t="str">
        <f t="shared" si="36"/>
        <v/>
      </c>
      <c r="N186" s="72"/>
      <c r="O186" s="4" t="str">
        <f>IF(OR($K$17="",ISBLANK(N186)),"",$K$17*N186*0.4)</f>
        <v/>
      </c>
      <c r="P186" s="4">
        <v>0.1</v>
      </c>
      <c r="Q186" s="7" t="str">
        <f t="shared" si="37"/>
        <v/>
      </c>
      <c r="R186" s="71" t="str">
        <f t="shared" si="38"/>
        <v/>
      </c>
    </row>
    <row r="187" spans="1:18" ht="11.25" customHeight="1" x14ac:dyDescent="0.25">
      <c r="A187" s="27">
        <f t="shared" si="31"/>
        <v>153</v>
      </c>
      <c r="B187" s="27" t="s">
        <v>77</v>
      </c>
      <c r="C187" s="5">
        <v>108316</v>
      </c>
      <c r="D187" s="170" t="s">
        <v>232</v>
      </c>
      <c r="E187" s="153"/>
      <c r="F187" s="72"/>
      <c r="G187" s="6" t="str">
        <f t="shared" si="33"/>
        <v/>
      </c>
      <c r="H187" s="6"/>
      <c r="I187" s="25" t="str">
        <f t="shared" si="34"/>
        <v/>
      </c>
      <c r="J187" s="51" t="str">
        <f t="shared" si="35"/>
        <v/>
      </c>
      <c r="K187" s="4">
        <v>0.7</v>
      </c>
      <c r="L187" s="7" t="str">
        <f t="shared" si="30"/>
        <v/>
      </c>
      <c r="M187" s="71" t="str">
        <f t="shared" si="36"/>
        <v/>
      </c>
      <c r="N187" s="72"/>
      <c r="O187" s="4" t="str">
        <f t="shared" si="32"/>
        <v/>
      </c>
      <c r="P187" s="4"/>
      <c r="Q187" s="7" t="str">
        <f t="shared" si="37"/>
        <v/>
      </c>
      <c r="R187" s="71" t="str">
        <f t="shared" si="38"/>
        <v/>
      </c>
    </row>
    <row r="188" spans="1:18" ht="11.25" customHeight="1" x14ac:dyDescent="0.25">
      <c r="A188" s="27">
        <f t="shared" si="31"/>
        <v>154</v>
      </c>
      <c r="B188" s="27" t="s">
        <v>77</v>
      </c>
      <c r="C188" s="5"/>
      <c r="D188" s="170" t="s">
        <v>233</v>
      </c>
      <c r="E188" s="153"/>
      <c r="F188" s="72"/>
      <c r="G188" s="6" t="str">
        <f t="shared" si="33"/>
        <v/>
      </c>
      <c r="H188" s="6"/>
      <c r="I188" s="25" t="str">
        <f t="shared" si="34"/>
        <v/>
      </c>
      <c r="J188" s="51" t="str">
        <f t="shared" si="35"/>
        <v/>
      </c>
      <c r="K188" s="4">
        <v>0.05</v>
      </c>
      <c r="L188" s="7" t="str">
        <f t="shared" si="30"/>
        <v/>
      </c>
      <c r="M188" s="71" t="str">
        <f t="shared" si="36"/>
        <v/>
      </c>
      <c r="N188" s="72"/>
      <c r="O188" s="4" t="str">
        <f>IF(OR($K$17="",ISBLANK(N188)),"",$K$17*N188*0.82)</f>
        <v/>
      </c>
      <c r="P188" s="4">
        <v>0.17</v>
      </c>
      <c r="Q188" s="7" t="str">
        <f t="shared" si="37"/>
        <v/>
      </c>
      <c r="R188" s="71" t="str">
        <f t="shared" si="38"/>
        <v/>
      </c>
    </row>
    <row r="189" spans="1:18" ht="11.25" customHeight="1" x14ac:dyDescent="0.25">
      <c r="A189" s="27">
        <f t="shared" si="31"/>
        <v>155</v>
      </c>
      <c r="B189" s="27" t="s">
        <v>77</v>
      </c>
      <c r="C189" s="5"/>
      <c r="D189" s="170" t="s">
        <v>234</v>
      </c>
      <c r="E189" s="153"/>
      <c r="F189" s="72"/>
      <c r="G189" s="6" t="str">
        <f t="shared" si="33"/>
        <v/>
      </c>
      <c r="H189" s="6"/>
      <c r="I189" s="25" t="str">
        <f t="shared" si="34"/>
        <v/>
      </c>
      <c r="J189" s="51" t="str">
        <f t="shared" si="35"/>
        <v/>
      </c>
      <c r="K189" s="4">
        <v>0.3</v>
      </c>
      <c r="L189" s="7" t="str">
        <f t="shared" si="30"/>
        <v/>
      </c>
      <c r="M189" s="71" t="str">
        <f t="shared" si="36"/>
        <v/>
      </c>
      <c r="N189" s="72"/>
      <c r="O189" s="4" t="str">
        <f t="shared" si="32"/>
        <v/>
      </c>
      <c r="P189" s="4"/>
      <c r="Q189" s="7" t="str">
        <f t="shared" si="37"/>
        <v/>
      </c>
      <c r="R189" s="71" t="str">
        <f t="shared" si="38"/>
        <v/>
      </c>
    </row>
    <row r="190" spans="1:18" ht="11.25" customHeight="1" x14ac:dyDescent="0.25">
      <c r="A190" s="27">
        <f t="shared" si="31"/>
        <v>156</v>
      </c>
      <c r="B190" s="27" t="s">
        <v>77</v>
      </c>
      <c r="C190" s="5">
        <v>7439976</v>
      </c>
      <c r="D190" s="170" t="s">
        <v>235</v>
      </c>
      <c r="E190" s="153"/>
      <c r="F190" s="72"/>
      <c r="G190" s="6" t="str">
        <f t="shared" si="33"/>
        <v/>
      </c>
      <c r="H190" s="6"/>
      <c r="I190" s="25" t="str">
        <f>IF(OR(G190="",ISBLANK(H190)),"",$H190*$G190)</f>
        <v/>
      </c>
      <c r="J190" s="51" t="str">
        <f>IF(I190="","",IF(I190 &gt; 0.000001, "FER", "Negl."))</f>
        <v/>
      </c>
      <c r="K190" s="4">
        <v>0.03</v>
      </c>
      <c r="L190" s="7" t="str">
        <f>IF(OR(G190="",ISBLANK(K190)),"",$G190/$K190)</f>
        <v/>
      </c>
      <c r="M190" s="71" t="str">
        <f>IF(L190="","",IF(L190 &gt; 1, "FER", "Negl."))</f>
        <v/>
      </c>
      <c r="N190" s="72"/>
      <c r="O190" s="4" t="str">
        <f t="shared" si="32"/>
        <v/>
      </c>
      <c r="P190" s="4">
        <v>0.6</v>
      </c>
      <c r="Q190" s="7" t="str">
        <f>IF(OR(O190="",ISBLANK(P190)),"",O190/P190)</f>
        <v/>
      </c>
      <c r="R190" s="71" t="str">
        <f>IF(Q190="","",IF(Q190 &gt; 1, "FER", "Negl."))</f>
        <v/>
      </c>
    </row>
    <row r="191" spans="1:18" ht="11.25" customHeight="1" x14ac:dyDescent="0.25">
      <c r="A191" s="27">
        <f t="shared" si="31"/>
        <v>157</v>
      </c>
      <c r="B191" s="27"/>
      <c r="C191" s="68">
        <v>126987</v>
      </c>
      <c r="D191" s="177" t="s">
        <v>236</v>
      </c>
      <c r="E191" s="178"/>
      <c r="F191" s="72"/>
      <c r="G191" s="6" t="str">
        <f t="shared" si="33"/>
        <v/>
      </c>
      <c r="H191" s="6"/>
      <c r="I191" s="25" t="str">
        <f t="shared" si="34"/>
        <v/>
      </c>
      <c r="J191" s="51" t="str">
        <f t="shared" si="35"/>
        <v/>
      </c>
      <c r="K191" s="4">
        <v>0.7</v>
      </c>
      <c r="L191" s="7" t="str">
        <f t="shared" si="30"/>
        <v/>
      </c>
      <c r="M191" s="71" t="str">
        <f t="shared" si="36"/>
        <v/>
      </c>
      <c r="N191" s="72"/>
      <c r="O191" s="4" t="str">
        <f t="shared" si="32"/>
        <v/>
      </c>
      <c r="P191" s="4"/>
      <c r="Q191" s="7" t="str">
        <f t="shared" si="37"/>
        <v/>
      </c>
      <c r="R191" s="71" t="str">
        <f t="shared" si="38"/>
        <v/>
      </c>
    </row>
    <row r="192" spans="1:18" ht="11.25" customHeight="1" x14ac:dyDescent="0.25">
      <c r="A192" s="27">
        <f t="shared" si="31"/>
        <v>158</v>
      </c>
      <c r="B192" s="27" t="s">
        <v>77</v>
      </c>
      <c r="C192" s="5">
        <v>67561</v>
      </c>
      <c r="D192" s="170" t="s">
        <v>237</v>
      </c>
      <c r="E192" s="153"/>
      <c r="F192" s="72"/>
      <c r="G192" s="6" t="str">
        <f t="shared" si="33"/>
        <v/>
      </c>
      <c r="H192" s="6"/>
      <c r="I192" s="25" t="str">
        <f t="shared" si="34"/>
        <v/>
      </c>
      <c r="J192" s="51" t="str">
        <f t="shared" si="35"/>
        <v/>
      </c>
      <c r="K192" s="4">
        <v>4000</v>
      </c>
      <c r="L192" s="7" t="str">
        <f t="shared" si="30"/>
        <v/>
      </c>
      <c r="M192" s="71" t="str">
        <f t="shared" si="36"/>
        <v/>
      </c>
      <c r="N192" s="72"/>
      <c r="O192" s="4" t="str">
        <f t="shared" si="32"/>
        <v/>
      </c>
      <c r="P192" s="4">
        <v>28000</v>
      </c>
      <c r="Q192" s="7" t="str">
        <f t="shared" si="37"/>
        <v/>
      </c>
      <c r="R192" s="71" t="str">
        <f t="shared" si="38"/>
        <v/>
      </c>
    </row>
    <row r="193" spans="1:19" ht="11.25" customHeight="1" x14ac:dyDescent="0.25">
      <c r="A193" s="27">
        <f t="shared" si="31"/>
        <v>159</v>
      </c>
      <c r="B193" s="27" t="s">
        <v>77</v>
      </c>
      <c r="C193" s="5">
        <v>74839</v>
      </c>
      <c r="D193" s="170" t="s">
        <v>238</v>
      </c>
      <c r="E193" s="153"/>
      <c r="F193" s="72"/>
      <c r="G193" s="6" t="str">
        <f t="shared" si="33"/>
        <v/>
      </c>
      <c r="H193" s="6"/>
      <c r="I193" s="25" t="str">
        <f t="shared" si="34"/>
        <v/>
      </c>
      <c r="J193" s="51" t="str">
        <f t="shared" si="35"/>
        <v/>
      </c>
      <c r="K193" s="4">
        <v>5</v>
      </c>
      <c r="L193" s="7" t="str">
        <f t="shared" si="30"/>
        <v/>
      </c>
      <c r="M193" s="71" t="str">
        <f t="shared" si="36"/>
        <v/>
      </c>
      <c r="N193" s="72"/>
      <c r="O193" s="4" t="str">
        <f t="shared" si="32"/>
        <v/>
      </c>
      <c r="P193" s="120">
        <v>31000</v>
      </c>
      <c r="Q193" s="7" t="str">
        <f t="shared" si="37"/>
        <v/>
      </c>
      <c r="R193" s="71" t="str">
        <f t="shared" si="38"/>
        <v/>
      </c>
    </row>
    <row r="194" spans="1:19" ht="11.25" customHeight="1" x14ac:dyDescent="0.25">
      <c r="A194" s="27">
        <f t="shared" si="31"/>
        <v>160</v>
      </c>
      <c r="B194" s="27" t="s">
        <v>77</v>
      </c>
      <c r="C194" s="5">
        <v>74873</v>
      </c>
      <c r="D194" s="170" t="s">
        <v>239</v>
      </c>
      <c r="E194" s="153"/>
      <c r="F194" s="72"/>
      <c r="G194" s="6" t="str">
        <f t="shared" si="33"/>
        <v/>
      </c>
      <c r="H194" s="6">
        <v>1.7999999999999999E-6</v>
      </c>
      <c r="I194" s="25" t="str">
        <f t="shared" si="34"/>
        <v/>
      </c>
      <c r="J194" s="51" t="str">
        <f t="shared" si="35"/>
        <v/>
      </c>
      <c r="K194" s="4">
        <v>90</v>
      </c>
      <c r="L194" s="7" t="str">
        <f t="shared" si="30"/>
        <v/>
      </c>
      <c r="M194" s="71" t="str">
        <f t="shared" si="36"/>
        <v/>
      </c>
      <c r="N194" s="72"/>
      <c r="O194" s="4" t="str">
        <f t="shared" si="32"/>
        <v/>
      </c>
      <c r="P194" s="4"/>
      <c r="Q194" s="7" t="str">
        <f t="shared" si="37"/>
        <v/>
      </c>
      <c r="R194" s="71" t="str">
        <f t="shared" si="38"/>
        <v/>
      </c>
    </row>
    <row r="195" spans="1:19" ht="11.25" customHeight="1" x14ac:dyDescent="0.25">
      <c r="A195" s="27">
        <f t="shared" si="31"/>
        <v>161</v>
      </c>
      <c r="B195" s="27" t="s">
        <v>77</v>
      </c>
      <c r="C195" s="5">
        <v>71556</v>
      </c>
      <c r="D195" s="170" t="s">
        <v>240</v>
      </c>
      <c r="E195" s="153"/>
      <c r="F195" s="72"/>
      <c r="G195" s="6" t="str">
        <f t="shared" si="33"/>
        <v/>
      </c>
      <c r="H195" s="6"/>
      <c r="I195" s="25" t="str">
        <f t="shared" si="34"/>
        <v/>
      </c>
      <c r="J195" s="51" t="str">
        <f t="shared" si="35"/>
        <v/>
      </c>
      <c r="K195" s="4">
        <v>1000</v>
      </c>
      <c r="L195" s="7" t="str">
        <f t="shared" si="30"/>
        <v/>
      </c>
      <c r="M195" s="71" t="str">
        <f t="shared" si="36"/>
        <v/>
      </c>
      <c r="N195" s="72"/>
      <c r="O195" s="4" t="str">
        <f t="shared" si="32"/>
        <v/>
      </c>
      <c r="P195" s="4">
        <v>9000</v>
      </c>
      <c r="Q195" s="7" t="str">
        <f t="shared" si="37"/>
        <v/>
      </c>
      <c r="R195" s="71" t="str">
        <f t="shared" si="38"/>
        <v/>
      </c>
    </row>
    <row r="196" spans="1:19" ht="11.25" customHeight="1" x14ac:dyDescent="0.25">
      <c r="A196" s="27">
        <f t="shared" si="31"/>
        <v>162</v>
      </c>
      <c r="B196" s="27"/>
      <c r="C196" s="68">
        <v>78933</v>
      </c>
      <c r="D196" s="177" t="s">
        <v>241</v>
      </c>
      <c r="E196" s="178"/>
      <c r="F196" s="72"/>
      <c r="G196" s="6" t="str">
        <f t="shared" si="33"/>
        <v/>
      </c>
      <c r="H196" s="6"/>
      <c r="I196" s="25" t="str">
        <f t="shared" si="34"/>
        <v/>
      </c>
      <c r="J196" s="51" t="str">
        <f t="shared" si="35"/>
        <v/>
      </c>
      <c r="K196" s="4">
        <v>5000</v>
      </c>
      <c r="L196" s="7" t="str">
        <f t="shared" si="30"/>
        <v/>
      </c>
      <c r="M196" s="71" t="str">
        <f t="shared" si="36"/>
        <v/>
      </c>
      <c r="N196" s="72"/>
      <c r="O196" s="4" t="str">
        <f t="shared" si="32"/>
        <v/>
      </c>
      <c r="P196" s="4">
        <v>13000</v>
      </c>
      <c r="Q196" s="7" t="str">
        <f t="shared" si="37"/>
        <v/>
      </c>
      <c r="R196" s="71" t="str">
        <f t="shared" si="38"/>
        <v/>
      </c>
    </row>
    <row r="197" spans="1:19" ht="11.25" customHeight="1" x14ac:dyDescent="0.25">
      <c r="A197" s="27">
        <f t="shared" si="31"/>
        <v>163</v>
      </c>
      <c r="B197" s="27" t="s">
        <v>77</v>
      </c>
      <c r="C197" s="5">
        <v>108101</v>
      </c>
      <c r="D197" s="170" t="s">
        <v>242</v>
      </c>
      <c r="E197" s="153"/>
      <c r="F197" s="72"/>
      <c r="G197" s="6" t="str">
        <f t="shared" si="33"/>
        <v/>
      </c>
      <c r="H197" s="6"/>
      <c r="I197" s="25" t="str">
        <f t="shared" si="34"/>
        <v/>
      </c>
      <c r="J197" s="51" t="str">
        <f t="shared" si="35"/>
        <v/>
      </c>
      <c r="K197" s="4"/>
      <c r="L197" s="7" t="str">
        <f t="shared" si="30"/>
        <v/>
      </c>
      <c r="M197" s="71" t="str">
        <f t="shared" si="36"/>
        <v/>
      </c>
      <c r="N197" s="72"/>
      <c r="O197" s="4" t="str">
        <f>IF(OR($K$17="",ISBLANK(N197)),"",$K$17*N197*0.4)</f>
        <v/>
      </c>
      <c r="P197" s="4">
        <v>3000</v>
      </c>
      <c r="Q197" s="7" t="str">
        <f t="shared" si="37"/>
        <v/>
      </c>
      <c r="R197" s="71" t="str">
        <f t="shared" si="38"/>
        <v/>
      </c>
    </row>
    <row r="198" spans="1:19" ht="11.25" customHeight="1" x14ac:dyDescent="0.25">
      <c r="A198" s="27">
        <f t="shared" si="31"/>
        <v>164</v>
      </c>
      <c r="B198" s="27" t="s">
        <v>77</v>
      </c>
      <c r="C198" s="5">
        <v>624839</v>
      </c>
      <c r="D198" s="170" t="s">
        <v>243</v>
      </c>
      <c r="E198" s="153"/>
      <c r="F198" s="72"/>
      <c r="G198" s="6" t="str">
        <f t="shared" si="33"/>
        <v/>
      </c>
      <c r="H198" s="6"/>
      <c r="I198" s="25" t="str">
        <f t="shared" si="34"/>
        <v/>
      </c>
      <c r="J198" s="51" t="str">
        <f t="shared" si="35"/>
        <v/>
      </c>
      <c r="K198" s="4">
        <v>1</v>
      </c>
      <c r="L198" s="7" t="str">
        <f t="shared" si="30"/>
        <v/>
      </c>
      <c r="M198" s="71" t="str">
        <f t="shared" si="36"/>
        <v/>
      </c>
      <c r="N198" s="72"/>
      <c r="O198" s="4" t="str">
        <f t="shared" si="32"/>
        <v/>
      </c>
      <c r="P198" s="4"/>
      <c r="Q198" s="7" t="str">
        <f t="shared" si="37"/>
        <v/>
      </c>
      <c r="R198" s="71" t="str">
        <f t="shared" si="38"/>
        <v/>
      </c>
    </row>
    <row r="199" spans="1:19" ht="11.25" customHeight="1" x14ac:dyDescent="0.25">
      <c r="A199" s="27">
        <f t="shared" si="31"/>
        <v>165</v>
      </c>
      <c r="B199" s="27" t="s">
        <v>77</v>
      </c>
      <c r="C199" s="5">
        <v>80626</v>
      </c>
      <c r="D199" s="170" t="s">
        <v>244</v>
      </c>
      <c r="E199" s="153"/>
      <c r="F199" s="72"/>
      <c r="G199" s="6" t="str">
        <f t="shared" si="33"/>
        <v/>
      </c>
      <c r="H199" s="6"/>
      <c r="I199" s="25" t="str">
        <f t="shared" si="34"/>
        <v/>
      </c>
      <c r="J199" s="51" t="str">
        <f t="shared" si="35"/>
        <v/>
      </c>
      <c r="K199" s="4">
        <v>700</v>
      </c>
      <c r="L199" s="7" t="str">
        <f t="shared" si="30"/>
        <v/>
      </c>
      <c r="M199" s="71" t="str">
        <f t="shared" si="36"/>
        <v/>
      </c>
      <c r="N199" s="72"/>
      <c r="O199" s="4" t="str">
        <f t="shared" si="32"/>
        <v/>
      </c>
      <c r="P199" s="4"/>
      <c r="Q199" s="7" t="str">
        <f t="shared" si="37"/>
        <v/>
      </c>
      <c r="R199" s="71" t="str">
        <f t="shared" si="38"/>
        <v/>
      </c>
    </row>
    <row r="200" spans="1:19" ht="11.25" customHeight="1" x14ac:dyDescent="0.25">
      <c r="A200" s="27">
        <f t="shared" si="31"/>
        <v>166</v>
      </c>
      <c r="B200" s="27"/>
      <c r="C200" s="68">
        <v>25013154</v>
      </c>
      <c r="D200" s="177" t="s">
        <v>245</v>
      </c>
      <c r="E200" s="178"/>
      <c r="F200" s="72"/>
      <c r="G200" s="6" t="str">
        <f t="shared" si="33"/>
        <v/>
      </c>
      <c r="H200" s="6"/>
      <c r="I200" s="25" t="str">
        <f t="shared" si="34"/>
        <v/>
      </c>
      <c r="J200" s="51" t="str">
        <f t="shared" si="35"/>
        <v/>
      </c>
      <c r="K200" s="4">
        <v>40</v>
      </c>
      <c r="L200" s="7" t="str">
        <f t="shared" si="30"/>
        <v/>
      </c>
      <c r="M200" s="71" t="str">
        <f t="shared" si="36"/>
        <v/>
      </c>
      <c r="N200" s="72"/>
      <c r="O200" s="4" t="str">
        <f t="shared" si="32"/>
        <v/>
      </c>
      <c r="P200" s="4"/>
      <c r="Q200" s="7" t="str">
        <f t="shared" si="37"/>
        <v/>
      </c>
      <c r="R200" s="71" t="str">
        <f t="shared" si="38"/>
        <v/>
      </c>
    </row>
    <row r="201" spans="1:19" ht="11.25" customHeight="1" x14ac:dyDescent="0.25">
      <c r="A201" s="27">
        <f t="shared" si="31"/>
        <v>167</v>
      </c>
      <c r="B201" s="27" t="s">
        <v>77</v>
      </c>
      <c r="C201" s="5">
        <v>1634044</v>
      </c>
      <c r="D201" s="170" t="s">
        <v>246</v>
      </c>
      <c r="E201" s="153"/>
      <c r="F201" s="72"/>
      <c r="G201" s="6" t="str">
        <f t="shared" si="33"/>
        <v/>
      </c>
      <c r="H201" s="6">
        <v>2.6E-7</v>
      </c>
      <c r="I201" s="25" t="str">
        <f t="shared" si="34"/>
        <v/>
      </c>
      <c r="J201" s="51" t="str">
        <f t="shared" si="35"/>
        <v/>
      </c>
      <c r="K201" s="4">
        <v>3000</v>
      </c>
      <c r="L201" s="7" t="str">
        <f t="shared" si="30"/>
        <v/>
      </c>
      <c r="M201" s="71" t="str">
        <f t="shared" si="36"/>
        <v/>
      </c>
      <c r="N201" s="72"/>
      <c r="O201" s="4" t="str">
        <f t="shared" si="32"/>
        <v/>
      </c>
      <c r="P201" s="4"/>
      <c r="Q201" s="7" t="str">
        <f t="shared" si="37"/>
        <v/>
      </c>
      <c r="R201" s="71" t="str">
        <f t="shared" si="38"/>
        <v/>
      </c>
    </row>
    <row r="202" spans="1:19" ht="11.25" customHeight="1" x14ac:dyDescent="0.25">
      <c r="A202" s="27">
        <f t="shared" si="31"/>
        <v>168</v>
      </c>
      <c r="B202" s="27"/>
      <c r="C202" s="68">
        <v>108872</v>
      </c>
      <c r="D202" s="177" t="s">
        <v>247</v>
      </c>
      <c r="E202" s="178"/>
      <c r="F202" s="72"/>
      <c r="G202" s="6" t="str">
        <f t="shared" si="33"/>
        <v/>
      </c>
      <c r="H202" s="6"/>
      <c r="I202" s="25" t="str">
        <f t="shared" si="34"/>
        <v/>
      </c>
      <c r="J202" s="51" t="str">
        <f t="shared" si="35"/>
        <v/>
      </c>
      <c r="K202" s="4">
        <v>3000</v>
      </c>
      <c r="L202" s="7" t="str">
        <f t="shared" si="30"/>
        <v/>
      </c>
      <c r="M202" s="71" t="str">
        <f t="shared" si="36"/>
        <v/>
      </c>
      <c r="N202" s="72"/>
      <c r="O202" s="4" t="str">
        <f t="shared" si="32"/>
        <v/>
      </c>
      <c r="P202" s="4"/>
      <c r="Q202" s="7" t="str">
        <f t="shared" si="37"/>
        <v/>
      </c>
      <c r="R202" s="71" t="str">
        <f t="shared" si="38"/>
        <v/>
      </c>
    </row>
    <row r="203" spans="1:19" ht="11.25" customHeight="1" x14ac:dyDescent="0.25">
      <c r="A203" s="27">
        <f t="shared" si="31"/>
        <v>169</v>
      </c>
      <c r="B203" s="27" t="s">
        <v>77</v>
      </c>
      <c r="C203" s="5">
        <v>101144</v>
      </c>
      <c r="D203" s="170" t="s">
        <v>248</v>
      </c>
      <c r="E203" s="153"/>
      <c r="F203" s="72"/>
      <c r="G203" s="6" t="str">
        <f t="shared" si="33"/>
        <v/>
      </c>
      <c r="H203" s="6">
        <v>4.2999999999999999E-4</v>
      </c>
      <c r="I203" s="25" t="str">
        <f t="shared" si="34"/>
        <v/>
      </c>
      <c r="J203" s="51" t="str">
        <f t="shared" si="35"/>
        <v/>
      </c>
      <c r="K203" s="4"/>
      <c r="L203" s="7" t="str">
        <f t="shared" si="30"/>
        <v/>
      </c>
      <c r="M203" s="71" t="str">
        <f t="shared" si="36"/>
        <v/>
      </c>
      <c r="N203" s="72"/>
      <c r="O203" s="4" t="str">
        <f t="shared" si="32"/>
        <v/>
      </c>
      <c r="P203" s="4"/>
      <c r="Q203" s="7" t="str">
        <f t="shared" si="37"/>
        <v/>
      </c>
      <c r="R203" s="71" t="str">
        <f t="shared" si="38"/>
        <v/>
      </c>
    </row>
    <row r="204" spans="1:19" ht="10.5" customHeight="1" x14ac:dyDescent="0.25">
      <c r="A204" s="27">
        <f t="shared" si="31"/>
        <v>170</v>
      </c>
      <c r="B204" s="27" t="s">
        <v>77</v>
      </c>
      <c r="C204" s="5">
        <v>75092</v>
      </c>
      <c r="D204" s="170" t="s">
        <v>249</v>
      </c>
      <c r="E204" s="153"/>
      <c r="F204" s="72"/>
      <c r="G204" s="6" t="str">
        <f t="shared" si="33"/>
        <v/>
      </c>
      <c r="H204" s="6">
        <v>1.3000000000000001E-8</v>
      </c>
      <c r="I204" s="25" t="str">
        <f t="shared" si="34"/>
        <v/>
      </c>
      <c r="J204" s="51" t="str">
        <f t="shared" si="35"/>
        <v/>
      </c>
      <c r="K204" s="4">
        <v>600</v>
      </c>
      <c r="L204" s="7" t="str">
        <f t="shared" si="30"/>
        <v/>
      </c>
      <c r="M204" s="71" t="str">
        <f t="shared" si="36"/>
        <v/>
      </c>
      <c r="N204" s="72"/>
      <c r="O204" s="4" t="str">
        <f t="shared" si="32"/>
        <v/>
      </c>
      <c r="P204" s="4">
        <v>14000</v>
      </c>
      <c r="Q204" s="7" t="str">
        <f t="shared" si="37"/>
        <v/>
      </c>
      <c r="R204" s="71" t="str">
        <f t="shared" si="38"/>
        <v/>
      </c>
    </row>
    <row r="205" spans="1:19" ht="11.25" customHeight="1" x14ac:dyDescent="0.25">
      <c r="A205" s="27">
        <f t="shared" si="31"/>
        <v>171</v>
      </c>
      <c r="B205" s="27" t="s">
        <v>77</v>
      </c>
      <c r="C205" s="5">
        <v>101779</v>
      </c>
      <c r="D205" s="170" t="s">
        <v>250</v>
      </c>
      <c r="E205" s="153"/>
      <c r="F205" s="72"/>
      <c r="G205" s="6" t="str">
        <f t="shared" si="33"/>
        <v/>
      </c>
      <c r="H205" s="6">
        <v>4.6000000000000001E-4</v>
      </c>
      <c r="I205" s="25" t="str">
        <f t="shared" si="34"/>
        <v/>
      </c>
      <c r="J205" s="51" t="str">
        <f t="shared" si="35"/>
        <v/>
      </c>
      <c r="K205" s="4">
        <v>20</v>
      </c>
      <c r="L205" s="7" t="str">
        <f t="shared" ref="L205:L237" si="39">IF(OR(G205="",ISBLANK(K205)),"",$G205/$K205)</f>
        <v/>
      </c>
      <c r="M205" s="71" t="str">
        <f t="shared" si="36"/>
        <v/>
      </c>
      <c r="N205" s="72"/>
      <c r="O205" s="4" t="str">
        <f t="shared" si="32"/>
        <v/>
      </c>
      <c r="P205" s="4"/>
      <c r="Q205" s="7" t="str">
        <f t="shared" si="37"/>
        <v/>
      </c>
      <c r="R205" s="71" t="str">
        <f t="shared" si="38"/>
        <v/>
      </c>
    </row>
    <row r="206" spans="1:19" ht="11.25" customHeight="1" x14ac:dyDescent="0.25">
      <c r="A206" s="27">
        <f t="shared" si="31"/>
        <v>172</v>
      </c>
      <c r="B206" s="27" t="s">
        <v>77</v>
      </c>
      <c r="C206" s="5">
        <v>101688</v>
      </c>
      <c r="D206" s="170" t="s">
        <v>251</v>
      </c>
      <c r="E206" s="153"/>
      <c r="F206" s="72"/>
      <c r="G206" s="6" t="str">
        <f t="shared" si="33"/>
        <v/>
      </c>
      <c r="H206" s="6"/>
      <c r="I206" s="25" t="str">
        <f t="shared" si="34"/>
        <v/>
      </c>
      <c r="J206" s="51" t="str">
        <f t="shared" si="35"/>
        <v/>
      </c>
      <c r="K206" s="4">
        <v>0.08</v>
      </c>
      <c r="L206" s="7" t="str">
        <f t="shared" si="39"/>
        <v/>
      </c>
      <c r="M206" s="71" t="str">
        <f t="shared" si="36"/>
        <v/>
      </c>
      <c r="N206" s="72"/>
      <c r="O206" s="4" t="str">
        <f t="shared" si="32"/>
        <v/>
      </c>
      <c r="P206" s="4">
        <v>12</v>
      </c>
      <c r="Q206" s="7" t="str">
        <f t="shared" si="37"/>
        <v/>
      </c>
      <c r="R206" s="71" t="str">
        <f t="shared" si="38"/>
        <v/>
      </c>
    </row>
    <row r="207" spans="1:19" ht="11.25" customHeight="1" x14ac:dyDescent="0.25">
      <c r="A207" s="27">
        <f t="shared" si="31"/>
        <v>173</v>
      </c>
      <c r="B207" s="27" t="s">
        <v>77</v>
      </c>
      <c r="C207" s="5">
        <v>60344</v>
      </c>
      <c r="D207" s="170" t="s">
        <v>252</v>
      </c>
      <c r="E207" s="153"/>
      <c r="F207" s="72"/>
      <c r="G207" s="6" t="str">
        <f t="shared" si="33"/>
        <v/>
      </c>
      <c r="H207" s="6">
        <v>1E-3</v>
      </c>
      <c r="I207" s="25" t="str">
        <f t="shared" si="34"/>
        <v/>
      </c>
      <c r="J207" s="51" t="str">
        <f t="shared" si="35"/>
        <v/>
      </c>
      <c r="K207" s="4">
        <v>0.02</v>
      </c>
      <c r="L207" s="7" t="str">
        <f t="shared" si="39"/>
        <v/>
      </c>
      <c r="M207" s="71" t="str">
        <f t="shared" si="36"/>
        <v/>
      </c>
      <c r="N207" s="72"/>
      <c r="O207" s="4" t="str">
        <f t="shared" si="32"/>
        <v/>
      </c>
      <c r="P207" s="4"/>
      <c r="Q207" s="7" t="str">
        <f t="shared" si="37"/>
        <v/>
      </c>
      <c r="R207" s="71" t="str">
        <f t="shared" si="38"/>
        <v/>
      </c>
    </row>
    <row r="208" spans="1:19" ht="11.25" customHeight="1" x14ac:dyDescent="0.35">
      <c r="A208" s="27">
        <f t="shared" si="31"/>
        <v>174</v>
      </c>
      <c r="B208" s="27"/>
      <c r="C208" s="68">
        <v>90948</v>
      </c>
      <c r="D208" s="177" t="s">
        <v>253</v>
      </c>
      <c r="E208" s="178"/>
      <c r="F208" s="72"/>
      <c r="G208" s="6" t="str">
        <f t="shared" si="33"/>
        <v/>
      </c>
      <c r="H208" s="6">
        <v>2.5000000000000001E-4</v>
      </c>
      <c r="I208" s="25" t="str">
        <f t="shared" si="34"/>
        <v/>
      </c>
      <c r="J208" s="51" t="str">
        <f t="shared" si="35"/>
        <v/>
      </c>
      <c r="K208" s="4"/>
      <c r="L208" s="7" t="str">
        <f t="shared" si="39"/>
        <v/>
      </c>
      <c r="M208" s="71" t="str">
        <f t="shared" si="36"/>
        <v/>
      </c>
      <c r="N208" s="72"/>
      <c r="O208" s="4" t="str">
        <f t="shared" si="32"/>
        <v/>
      </c>
      <c r="P208" s="4"/>
      <c r="Q208" s="7" t="str">
        <f t="shared" si="37"/>
        <v/>
      </c>
      <c r="R208" s="71" t="str">
        <f t="shared" si="38"/>
        <v/>
      </c>
      <c r="S208" s="103"/>
    </row>
    <row r="209" spans="1:18" ht="11.25" customHeight="1" x14ac:dyDescent="0.25">
      <c r="A209" s="27">
        <f t="shared" si="31"/>
        <v>175</v>
      </c>
      <c r="B209" s="27" t="s">
        <v>77</v>
      </c>
      <c r="C209" s="68"/>
      <c r="D209" s="177" t="s">
        <v>254</v>
      </c>
      <c r="E209" s="178"/>
      <c r="F209" s="72"/>
      <c r="G209" s="6" t="str">
        <f t="shared" si="33"/>
        <v/>
      </c>
      <c r="H209" s="6"/>
      <c r="I209" s="25" t="str">
        <f t="shared" si="34"/>
        <v/>
      </c>
      <c r="J209" s="51" t="str">
        <f t="shared" si="35"/>
        <v/>
      </c>
      <c r="K209" s="4">
        <v>24</v>
      </c>
      <c r="L209" s="7" t="str">
        <f t="shared" si="39"/>
        <v/>
      </c>
      <c r="M209" s="71" t="str">
        <f t="shared" si="36"/>
        <v/>
      </c>
      <c r="N209" s="72"/>
      <c r="O209" s="4" t="str">
        <f t="shared" si="32"/>
        <v/>
      </c>
      <c r="P209" s="4"/>
      <c r="Q209" s="7" t="str">
        <f t="shared" si="37"/>
        <v/>
      </c>
      <c r="R209" s="71" t="str">
        <f t="shared" si="38"/>
        <v/>
      </c>
    </row>
    <row r="210" spans="1:18" ht="11.25" customHeight="1" x14ac:dyDescent="0.25">
      <c r="A210" s="27">
        <f t="shared" si="31"/>
        <v>176</v>
      </c>
      <c r="B210" s="27" t="s">
        <v>77</v>
      </c>
      <c r="C210" s="5">
        <v>91203</v>
      </c>
      <c r="D210" s="170" t="s">
        <v>255</v>
      </c>
      <c r="E210" s="153"/>
      <c r="F210" s="72"/>
      <c r="G210" s="6" t="str">
        <f t="shared" si="33"/>
        <v/>
      </c>
      <c r="H210" s="6">
        <v>3.4E-5</v>
      </c>
      <c r="I210" s="25" t="str">
        <f t="shared" si="34"/>
        <v/>
      </c>
      <c r="J210" s="51" t="str">
        <f t="shared" si="35"/>
        <v/>
      </c>
      <c r="K210" s="4">
        <v>3</v>
      </c>
      <c r="L210" s="7" t="str">
        <f t="shared" si="39"/>
        <v/>
      </c>
      <c r="M210" s="71" t="str">
        <f t="shared" si="36"/>
        <v/>
      </c>
      <c r="N210" s="72"/>
      <c r="O210" s="4" t="str">
        <f t="shared" si="32"/>
        <v/>
      </c>
      <c r="P210" s="4"/>
      <c r="Q210" s="7" t="str">
        <f t="shared" si="37"/>
        <v/>
      </c>
      <c r="R210" s="71" t="str">
        <f t="shared" si="38"/>
        <v/>
      </c>
    </row>
    <row r="211" spans="1:18" ht="11.25" customHeight="1" x14ac:dyDescent="0.25">
      <c r="A211" s="27">
        <f t="shared" si="31"/>
        <v>177</v>
      </c>
      <c r="B211" s="27" t="s">
        <v>77</v>
      </c>
      <c r="C211" s="5"/>
      <c r="D211" s="170" t="s">
        <v>256</v>
      </c>
      <c r="E211" s="153"/>
      <c r="F211" s="72"/>
      <c r="G211" s="6" t="str">
        <f t="shared" si="33"/>
        <v/>
      </c>
      <c r="H211" s="119">
        <v>4.8000000000000001E-4</v>
      </c>
      <c r="I211" s="25" t="str">
        <f t="shared" si="34"/>
        <v/>
      </c>
      <c r="J211" s="51" t="str">
        <f t="shared" si="35"/>
        <v/>
      </c>
      <c r="K211" s="4">
        <v>1.4E-2</v>
      </c>
      <c r="L211" s="7" t="str">
        <f t="shared" si="39"/>
        <v/>
      </c>
      <c r="M211" s="71" t="str">
        <f t="shared" si="36"/>
        <v/>
      </c>
      <c r="N211" s="72"/>
      <c r="O211" s="4" t="str">
        <f t="shared" si="32"/>
        <v/>
      </c>
      <c r="P211" s="4">
        <v>0.2</v>
      </c>
      <c r="Q211" s="7" t="str">
        <f t="shared" si="37"/>
        <v/>
      </c>
      <c r="R211" s="71" t="str">
        <f t="shared" si="38"/>
        <v/>
      </c>
    </row>
    <row r="212" spans="1:18" ht="11.25" customHeight="1" x14ac:dyDescent="0.25">
      <c r="A212" s="27">
        <f t="shared" si="31"/>
        <v>178</v>
      </c>
      <c r="B212" s="27" t="s">
        <v>96</v>
      </c>
      <c r="C212" s="5">
        <v>1313991</v>
      </c>
      <c r="D212" s="170" t="s">
        <v>257</v>
      </c>
      <c r="E212" s="153"/>
      <c r="F212" s="72"/>
      <c r="G212" s="6" t="str">
        <f t="shared" si="33"/>
        <v/>
      </c>
      <c r="H212" s="6"/>
      <c r="I212" s="25" t="str">
        <f t="shared" si="34"/>
        <v/>
      </c>
      <c r="J212" s="51" t="str">
        <f t="shared" si="35"/>
        <v/>
      </c>
      <c r="K212" s="4">
        <v>0.02</v>
      </c>
      <c r="L212" s="7" t="str">
        <f t="shared" si="39"/>
        <v/>
      </c>
      <c r="M212" s="71" t="str">
        <f t="shared" si="36"/>
        <v/>
      </c>
      <c r="N212" s="72"/>
      <c r="O212" s="4" t="str">
        <f t="shared" si="32"/>
        <v/>
      </c>
      <c r="P212" s="4"/>
      <c r="Q212" s="7" t="str">
        <f t="shared" si="37"/>
        <v/>
      </c>
      <c r="R212" s="71" t="str">
        <f t="shared" si="38"/>
        <v/>
      </c>
    </row>
    <row r="213" spans="1:18" ht="11.25" customHeight="1" x14ac:dyDescent="0.25">
      <c r="A213" s="27">
        <f t="shared" si="31"/>
        <v>179</v>
      </c>
      <c r="B213" s="27" t="s">
        <v>96</v>
      </c>
      <c r="C213" s="68"/>
      <c r="D213" s="177" t="s">
        <v>258</v>
      </c>
      <c r="E213" s="178"/>
      <c r="F213" s="72"/>
      <c r="G213" s="6" t="str">
        <f t="shared" si="33"/>
        <v/>
      </c>
      <c r="H213" s="6"/>
      <c r="I213" s="25" t="str">
        <f t="shared" si="34"/>
        <v/>
      </c>
      <c r="J213" s="51" t="str">
        <f t="shared" si="35"/>
        <v/>
      </c>
      <c r="K213" s="4">
        <v>0.2</v>
      </c>
      <c r="L213" s="7" t="str">
        <f t="shared" si="39"/>
        <v/>
      </c>
      <c r="M213" s="71" t="str">
        <f t="shared" si="36"/>
        <v/>
      </c>
      <c r="N213" s="72"/>
      <c r="O213" s="4" t="str">
        <f t="shared" si="32"/>
        <v/>
      </c>
      <c r="P213" s="4"/>
      <c r="Q213" s="7" t="str">
        <f t="shared" si="37"/>
        <v/>
      </c>
      <c r="R213" s="71" t="str">
        <f t="shared" si="38"/>
        <v/>
      </c>
    </row>
    <row r="214" spans="1:18" ht="11.25" customHeight="1" x14ac:dyDescent="0.25">
      <c r="A214" s="27">
        <f t="shared" si="31"/>
        <v>180</v>
      </c>
      <c r="B214" s="27"/>
      <c r="C214" s="68">
        <v>7697372</v>
      </c>
      <c r="D214" s="177" t="s">
        <v>259</v>
      </c>
      <c r="E214" s="178"/>
      <c r="F214" s="72"/>
      <c r="G214" s="6" t="str">
        <f t="shared" si="33"/>
        <v/>
      </c>
      <c r="H214" s="6"/>
      <c r="I214" s="25" t="str">
        <f t="shared" si="34"/>
        <v/>
      </c>
      <c r="J214" s="51" t="str">
        <f t="shared" si="35"/>
        <v/>
      </c>
      <c r="K214" s="4"/>
      <c r="L214" s="7" t="str">
        <f t="shared" si="39"/>
        <v/>
      </c>
      <c r="M214" s="71" t="str">
        <f t="shared" si="36"/>
        <v/>
      </c>
      <c r="N214" s="72"/>
      <c r="O214" s="4" t="str">
        <f t="shared" si="32"/>
        <v/>
      </c>
      <c r="P214" s="4">
        <v>86</v>
      </c>
      <c r="Q214" s="7" t="str">
        <f t="shared" si="37"/>
        <v/>
      </c>
      <c r="R214" s="71" t="str">
        <f t="shared" si="38"/>
        <v/>
      </c>
    </row>
    <row r="215" spans="1:18" ht="11.25" customHeight="1" x14ac:dyDescent="0.25">
      <c r="A215" s="27">
        <f t="shared" si="31"/>
        <v>181</v>
      </c>
      <c r="B215" s="27"/>
      <c r="C215" s="68">
        <v>88744</v>
      </c>
      <c r="D215" s="177" t="s">
        <v>260</v>
      </c>
      <c r="E215" s="178"/>
      <c r="F215" s="72"/>
      <c r="G215" s="6" t="str">
        <f t="shared" si="33"/>
        <v/>
      </c>
      <c r="H215" s="6"/>
      <c r="I215" s="25" t="str">
        <f t="shared" si="34"/>
        <v/>
      </c>
      <c r="J215" s="51" t="str">
        <f t="shared" si="35"/>
        <v/>
      </c>
      <c r="K215" s="4">
        <v>0.05</v>
      </c>
      <c r="L215" s="7" t="str">
        <f t="shared" si="39"/>
        <v/>
      </c>
      <c r="M215" s="71" t="str">
        <f t="shared" si="36"/>
        <v/>
      </c>
      <c r="N215" s="72"/>
      <c r="O215" s="4" t="str">
        <f t="shared" si="32"/>
        <v/>
      </c>
      <c r="P215" s="4"/>
      <c r="Q215" s="7" t="str">
        <f t="shared" si="37"/>
        <v/>
      </c>
      <c r="R215" s="71" t="str">
        <f t="shared" si="38"/>
        <v/>
      </c>
    </row>
    <row r="216" spans="1:18" ht="11.25" customHeight="1" x14ac:dyDescent="0.25">
      <c r="A216" s="27">
        <f t="shared" si="31"/>
        <v>182</v>
      </c>
      <c r="B216" s="27" t="s">
        <v>77</v>
      </c>
      <c r="C216" s="5">
        <v>98953</v>
      </c>
      <c r="D216" s="170" t="s">
        <v>261</v>
      </c>
      <c r="E216" s="153"/>
      <c r="F216" s="72"/>
      <c r="G216" s="6" t="str">
        <f t="shared" si="33"/>
        <v/>
      </c>
      <c r="H216" s="6">
        <v>4.0000000000000003E-5</v>
      </c>
      <c r="I216" s="25" t="str">
        <f t="shared" si="34"/>
        <v/>
      </c>
      <c r="J216" s="51" t="str">
        <f t="shared" si="35"/>
        <v/>
      </c>
      <c r="K216" s="4">
        <v>9</v>
      </c>
      <c r="L216" s="7" t="str">
        <f t="shared" si="39"/>
        <v/>
      </c>
      <c r="M216" s="71" t="str">
        <f t="shared" si="36"/>
        <v/>
      </c>
      <c r="N216" s="72"/>
      <c r="O216" s="4" t="str">
        <f t="shared" si="32"/>
        <v/>
      </c>
      <c r="P216" s="4"/>
      <c r="Q216" s="7" t="str">
        <f t="shared" si="37"/>
        <v/>
      </c>
      <c r="R216" s="71" t="str">
        <f t="shared" si="38"/>
        <v/>
      </c>
    </row>
    <row r="217" spans="1:18" ht="11.25" customHeight="1" x14ac:dyDescent="0.25">
      <c r="A217" s="27">
        <f t="shared" si="31"/>
        <v>183</v>
      </c>
      <c r="B217" s="27" t="s">
        <v>77</v>
      </c>
      <c r="C217" s="5">
        <v>79469</v>
      </c>
      <c r="D217" s="170" t="s">
        <v>262</v>
      </c>
      <c r="E217" s="153"/>
      <c r="F217" s="72"/>
      <c r="G217" s="6" t="str">
        <f t="shared" si="33"/>
        <v/>
      </c>
      <c r="H217" s="6">
        <v>2.7000000000000001E-3</v>
      </c>
      <c r="I217" s="25" t="str">
        <f t="shared" si="34"/>
        <v/>
      </c>
      <c r="J217" s="51" t="str">
        <f t="shared" si="35"/>
        <v/>
      </c>
      <c r="K217" s="4">
        <v>20</v>
      </c>
      <c r="L217" s="7" t="str">
        <f t="shared" si="39"/>
        <v/>
      </c>
      <c r="M217" s="71" t="str">
        <f t="shared" si="36"/>
        <v/>
      </c>
      <c r="N217" s="72"/>
      <c r="O217" s="4" t="str">
        <f t="shared" si="32"/>
        <v/>
      </c>
      <c r="P217" s="4"/>
      <c r="Q217" s="7" t="str">
        <f t="shared" si="37"/>
        <v/>
      </c>
      <c r="R217" s="71" t="str">
        <f t="shared" si="38"/>
        <v/>
      </c>
    </row>
    <row r="218" spans="1:18" ht="11.25" customHeight="1" x14ac:dyDescent="0.25">
      <c r="A218" s="27">
        <f t="shared" si="31"/>
        <v>184</v>
      </c>
      <c r="B218" s="27"/>
      <c r="C218" s="68">
        <v>55185</v>
      </c>
      <c r="D218" s="177" t="s">
        <v>263</v>
      </c>
      <c r="E218" s="178"/>
      <c r="F218" s="72"/>
      <c r="G218" s="6" t="str">
        <f t="shared" si="33"/>
        <v/>
      </c>
      <c r="H218" s="6">
        <v>4.2999999999999997E-2</v>
      </c>
      <c r="I218" s="25" t="str">
        <f t="shared" si="34"/>
        <v/>
      </c>
      <c r="J218" s="51" t="str">
        <f t="shared" si="35"/>
        <v/>
      </c>
      <c r="K218" s="4"/>
      <c r="L218" s="7" t="str">
        <f t="shared" si="39"/>
        <v/>
      </c>
      <c r="M218" s="71" t="str">
        <f t="shared" si="36"/>
        <v/>
      </c>
      <c r="N218" s="72"/>
      <c r="O218" s="4" t="str">
        <f t="shared" si="32"/>
        <v/>
      </c>
      <c r="P218" s="4"/>
      <c r="Q218" s="7" t="str">
        <f t="shared" si="37"/>
        <v/>
      </c>
      <c r="R218" s="71" t="str">
        <f t="shared" si="38"/>
        <v/>
      </c>
    </row>
    <row r="219" spans="1:18" ht="11.25" customHeight="1" x14ac:dyDescent="0.25">
      <c r="A219" s="27">
        <f t="shared" si="31"/>
        <v>185</v>
      </c>
      <c r="B219" s="27" t="s">
        <v>77</v>
      </c>
      <c r="C219" s="5">
        <v>62759</v>
      </c>
      <c r="D219" s="170" t="s">
        <v>264</v>
      </c>
      <c r="E219" s="153"/>
      <c r="F219" s="72"/>
      <c r="G219" s="6" t="str">
        <f t="shared" si="33"/>
        <v/>
      </c>
      <c r="H219" s="6">
        <v>1.4E-2</v>
      </c>
      <c r="I219" s="25" t="str">
        <f t="shared" si="34"/>
        <v/>
      </c>
      <c r="J219" s="51" t="str">
        <f t="shared" si="35"/>
        <v/>
      </c>
      <c r="K219" s="4"/>
      <c r="L219" s="7" t="str">
        <f t="shared" si="39"/>
        <v/>
      </c>
      <c r="M219" s="71" t="str">
        <f t="shared" si="36"/>
        <v/>
      </c>
      <c r="N219" s="72"/>
      <c r="O219" s="4" t="str">
        <f t="shared" si="32"/>
        <v/>
      </c>
      <c r="P219" s="4"/>
      <c r="Q219" s="7" t="str">
        <f t="shared" si="37"/>
        <v/>
      </c>
      <c r="R219" s="71" t="str">
        <f t="shared" si="38"/>
        <v/>
      </c>
    </row>
    <row r="220" spans="1:18" ht="11.25" customHeight="1" x14ac:dyDescent="0.25">
      <c r="A220" s="27">
        <f t="shared" si="31"/>
        <v>186</v>
      </c>
      <c r="B220" s="27"/>
      <c r="C220" s="68">
        <v>924163</v>
      </c>
      <c r="D220" s="177" t="s">
        <v>265</v>
      </c>
      <c r="E220" s="178"/>
      <c r="F220" s="72"/>
      <c r="G220" s="6" t="str">
        <f t="shared" si="33"/>
        <v/>
      </c>
      <c r="H220" s="6">
        <v>1.6000000000000001E-3</v>
      </c>
      <c r="I220" s="25" t="str">
        <f t="shared" si="34"/>
        <v/>
      </c>
      <c r="J220" s="51" t="str">
        <f t="shared" si="35"/>
        <v/>
      </c>
      <c r="K220" s="4"/>
      <c r="L220" s="7" t="str">
        <f t="shared" si="39"/>
        <v/>
      </c>
      <c r="M220" s="71" t="str">
        <f t="shared" si="36"/>
        <v/>
      </c>
      <c r="N220" s="72"/>
      <c r="O220" s="4" t="str">
        <f t="shared" si="32"/>
        <v/>
      </c>
      <c r="P220" s="4"/>
      <c r="Q220" s="7" t="str">
        <f t="shared" si="37"/>
        <v/>
      </c>
      <c r="R220" s="71" t="str">
        <f t="shared" si="38"/>
        <v/>
      </c>
    </row>
    <row r="221" spans="1:18" ht="11.25" customHeight="1" x14ac:dyDescent="0.25">
      <c r="A221" s="27">
        <f t="shared" si="31"/>
        <v>187</v>
      </c>
      <c r="B221" s="27"/>
      <c r="C221" s="68">
        <v>621647</v>
      </c>
      <c r="D221" s="177" t="s">
        <v>266</v>
      </c>
      <c r="E221" s="178"/>
      <c r="F221" s="72"/>
      <c r="G221" s="6" t="str">
        <f t="shared" si="33"/>
        <v/>
      </c>
      <c r="H221" s="6">
        <v>2E-3</v>
      </c>
      <c r="I221" s="25" t="str">
        <f t="shared" si="34"/>
        <v/>
      </c>
      <c r="J221" s="51" t="str">
        <f t="shared" si="35"/>
        <v/>
      </c>
      <c r="K221" s="4"/>
      <c r="L221" s="7" t="str">
        <f t="shared" si="39"/>
        <v/>
      </c>
      <c r="M221" s="71" t="str">
        <f t="shared" si="36"/>
        <v/>
      </c>
      <c r="N221" s="72"/>
      <c r="O221" s="4" t="str">
        <f t="shared" si="32"/>
        <v/>
      </c>
      <c r="P221" s="4"/>
      <c r="Q221" s="7" t="str">
        <f t="shared" si="37"/>
        <v/>
      </c>
      <c r="R221" s="71" t="str">
        <f t="shared" si="38"/>
        <v/>
      </c>
    </row>
    <row r="222" spans="1:18" ht="11.25" customHeight="1" x14ac:dyDescent="0.25">
      <c r="A222" s="27">
        <f t="shared" si="31"/>
        <v>188</v>
      </c>
      <c r="B222" s="27"/>
      <c r="C222" s="68">
        <v>86306</v>
      </c>
      <c r="D222" s="177" t="s">
        <v>267</v>
      </c>
      <c r="E222" s="178"/>
      <c r="F222" s="72"/>
      <c r="G222" s="6" t="str">
        <f t="shared" si="33"/>
        <v/>
      </c>
      <c r="H222" s="6">
        <v>2.6000000000000001E-6</v>
      </c>
      <c r="I222" s="25" t="str">
        <f t="shared" si="34"/>
        <v/>
      </c>
      <c r="J222" s="51" t="str">
        <f t="shared" si="35"/>
        <v/>
      </c>
      <c r="K222" s="4"/>
      <c r="L222" s="7" t="str">
        <f t="shared" si="39"/>
        <v/>
      </c>
      <c r="M222" s="71" t="str">
        <f t="shared" si="36"/>
        <v/>
      </c>
      <c r="N222" s="72"/>
      <c r="O222" s="4" t="str">
        <f t="shared" si="32"/>
        <v/>
      </c>
      <c r="P222" s="4"/>
      <c r="Q222" s="7" t="str">
        <f t="shared" si="37"/>
        <v/>
      </c>
      <c r="R222" s="71" t="str">
        <f t="shared" si="38"/>
        <v/>
      </c>
    </row>
    <row r="223" spans="1:18" ht="11.25" customHeight="1" x14ac:dyDescent="0.25">
      <c r="A223" s="27">
        <f t="shared" si="31"/>
        <v>189</v>
      </c>
      <c r="B223" s="27"/>
      <c r="C223" s="68">
        <v>156105</v>
      </c>
      <c r="D223" s="177" t="s">
        <v>268</v>
      </c>
      <c r="E223" s="178"/>
      <c r="F223" s="72"/>
      <c r="G223" s="6" t="str">
        <f t="shared" si="33"/>
        <v/>
      </c>
      <c r="H223" s="6">
        <v>6.2999999999999998E-6</v>
      </c>
      <c r="I223" s="25" t="str">
        <f t="shared" si="34"/>
        <v/>
      </c>
      <c r="J223" s="51" t="str">
        <f t="shared" si="35"/>
        <v/>
      </c>
      <c r="K223" s="4"/>
      <c r="L223" s="7" t="str">
        <f t="shared" si="39"/>
        <v/>
      </c>
      <c r="M223" s="71" t="str">
        <f t="shared" si="36"/>
        <v/>
      </c>
      <c r="N223" s="72"/>
      <c r="O223" s="4" t="str">
        <f t="shared" si="32"/>
        <v/>
      </c>
      <c r="P223" s="4"/>
      <c r="Q223" s="7" t="str">
        <f t="shared" si="37"/>
        <v/>
      </c>
      <c r="R223" s="71" t="str">
        <f t="shared" si="38"/>
        <v/>
      </c>
    </row>
    <row r="224" spans="1:18" ht="11.25" customHeight="1" x14ac:dyDescent="0.25">
      <c r="A224" s="27">
        <f t="shared" si="31"/>
        <v>190</v>
      </c>
      <c r="B224" s="27"/>
      <c r="C224" s="68">
        <v>10595956</v>
      </c>
      <c r="D224" s="177" t="s">
        <v>269</v>
      </c>
      <c r="E224" s="178"/>
      <c r="F224" s="72"/>
      <c r="G224" s="6" t="str">
        <f t="shared" si="33"/>
        <v/>
      </c>
      <c r="H224" s="6">
        <v>6.3E-3</v>
      </c>
      <c r="I224" s="25" t="str">
        <f t="shared" si="34"/>
        <v/>
      </c>
      <c r="J224" s="51" t="str">
        <f t="shared" si="35"/>
        <v/>
      </c>
      <c r="K224" s="4"/>
      <c r="L224" s="7" t="str">
        <f t="shared" si="39"/>
        <v/>
      </c>
      <c r="M224" s="71" t="str">
        <f t="shared" si="36"/>
        <v/>
      </c>
      <c r="N224" s="72"/>
      <c r="O224" s="4" t="str">
        <f t="shared" si="32"/>
        <v/>
      </c>
      <c r="P224" s="4"/>
      <c r="Q224" s="7" t="str">
        <f t="shared" si="37"/>
        <v/>
      </c>
      <c r="R224" s="71" t="str">
        <f t="shared" si="38"/>
        <v/>
      </c>
    </row>
    <row r="225" spans="1:18" ht="11.25" customHeight="1" x14ac:dyDescent="0.25">
      <c r="A225" s="27">
        <f t="shared" si="31"/>
        <v>191</v>
      </c>
      <c r="B225" s="27" t="s">
        <v>77</v>
      </c>
      <c r="C225" s="5">
        <v>59892</v>
      </c>
      <c r="D225" s="170" t="s">
        <v>270</v>
      </c>
      <c r="E225" s="153"/>
      <c r="F225" s="72"/>
      <c r="G225" s="6" t="str">
        <f t="shared" si="33"/>
        <v/>
      </c>
      <c r="H225" s="6">
        <v>1.9E-3</v>
      </c>
      <c r="I225" s="25" t="str">
        <f t="shared" si="34"/>
        <v/>
      </c>
      <c r="J225" s="51" t="str">
        <f t="shared" si="35"/>
        <v/>
      </c>
      <c r="K225" s="4"/>
      <c r="L225" s="7" t="str">
        <f t="shared" si="39"/>
        <v/>
      </c>
      <c r="M225" s="71" t="str">
        <f t="shared" si="36"/>
        <v/>
      </c>
      <c r="N225" s="72"/>
      <c r="O225" s="4" t="str">
        <f t="shared" si="32"/>
        <v/>
      </c>
      <c r="P225" s="4"/>
      <c r="Q225" s="7" t="str">
        <f t="shared" si="37"/>
        <v/>
      </c>
      <c r="R225" s="71" t="str">
        <f t="shared" si="38"/>
        <v/>
      </c>
    </row>
    <row r="226" spans="1:18" ht="11.25" customHeight="1" x14ac:dyDescent="0.25">
      <c r="A226" s="27">
        <f t="shared" si="31"/>
        <v>192</v>
      </c>
      <c r="B226" s="27"/>
      <c r="C226" s="68">
        <v>759739</v>
      </c>
      <c r="D226" s="177" t="s">
        <v>271</v>
      </c>
      <c r="E226" s="178"/>
      <c r="F226" s="72"/>
      <c r="G226" s="6" t="str">
        <f t="shared" si="33"/>
        <v/>
      </c>
      <c r="H226" s="6">
        <v>7.7000000000000002E-3</v>
      </c>
      <c r="I226" s="25" t="str">
        <f t="shared" si="34"/>
        <v/>
      </c>
      <c r="J226" s="51" t="str">
        <f t="shared" si="35"/>
        <v/>
      </c>
      <c r="K226" s="4"/>
      <c r="L226" s="7" t="str">
        <f t="shared" si="39"/>
        <v/>
      </c>
      <c r="M226" s="71" t="str">
        <f t="shared" si="36"/>
        <v/>
      </c>
      <c r="N226" s="72"/>
      <c r="O226" s="4" t="str">
        <f t="shared" si="32"/>
        <v/>
      </c>
      <c r="P226" s="4"/>
      <c r="Q226" s="7" t="str">
        <f t="shared" si="37"/>
        <v/>
      </c>
      <c r="R226" s="71" t="str">
        <f t="shared" si="38"/>
        <v/>
      </c>
    </row>
    <row r="227" spans="1:18" ht="11.25" customHeight="1" x14ac:dyDescent="0.25">
      <c r="A227" s="27">
        <f t="shared" si="31"/>
        <v>193</v>
      </c>
      <c r="B227" s="27" t="s">
        <v>77</v>
      </c>
      <c r="C227" s="5">
        <v>684935</v>
      </c>
      <c r="D227" s="170" t="s">
        <v>272</v>
      </c>
      <c r="E227" s="153"/>
      <c r="F227" s="72"/>
      <c r="G227" s="6" t="str">
        <f t="shared" si="33"/>
        <v/>
      </c>
      <c r="H227" s="6">
        <v>3.4000000000000002E-2</v>
      </c>
      <c r="I227" s="25" t="str">
        <f t="shared" si="34"/>
        <v/>
      </c>
      <c r="J227" s="51" t="str">
        <f t="shared" si="35"/>
        <v/>
      </c>
      <c r="K227" s="4"/>
      <c r="L227" s="7" t="str">
        <f t="shared" si="39"/>
        <v/>
      </c>
      <c r="M227" s="71" t="str">
        <f t="shared" si="36"/>
        <v/>
      </c>
      <c r="N227" s="72"/>
      <c r="O227" s="4" t="str">
        <f t="shared" si="32"/>
        <v/>
      </c>
      <c r="P227" s="4"/>
      <c r="Q227" s="7" t="str">
        <f t="shared" si="37"/>
        <v/>
      </c>
      <c r="R227" s="71" t="str">
        <f t="shared" si="38"/>
        <v/>
      </c>
    </row>
    <row r="228" spans="1:18" ht="11.25" customHeight="1" x14ac:dyDescent="0.25">
      <c r="A228" s="27">
        <f t="shared" si="31"/>
        <v>194</v>
      </c>
      <c r="B228" s="27"/>
      <c r="C228" s="68">
        <v>100754</v>
      </c>
      <c r="D228" s="177" t="s">
        <v>273</v>
      </c>
      <c r="E228" s="178"/>
      <c r="F228" s="72"/>
      <c r="G228" s="6" t="str">
        <f t="shared" si="33"/>
        <v/>
      </c>
      <c r="H228" s="6">
        <v>2.7000000000000001E-3</v>
      </c>
      <c r="I228" s="25" t="str">
        <f t="shared" si="34"/>
        <v/>
      </c>
      <c r="J228" s="51" t="str">
        <f t="shared" si="35"/>
        <v/>
      </c>
      <c r="K228" s="4"/>
      <c r="L228" s="7" t="str">
        <f t="shared" si="39"/>
        <v/>
      </c>
      <c r="M228" s="71" t="str">
        <f t="shared" si="36"/>
        <v/>
      </c>
      <c r="N228" s="72"/>
      <c r="O228" s="4" t="str">
        <f t="shared" si="32"/>
        <v/>
      </c>
      <c r="P228" s="4"/>
      <c r="Q228" s="7" t="str">
        <f t="shared" si="37"/>
        <v/>
      </c>
      <c r="R228" s="71" t="str">
        <f t="shared" si="38"/>
        <v/>
      </c>
    </row>
    <row r="229" spans="1:18" ht="11.25" customHeight="1" x14ac:dyDescent="0.25">
      <c r="A229" s="27">
        <f t="shared" ref="A229:A286" si="40">A228+1</f>
        <v>195</v>
      </c>
      <c r="B229" s="27"/>
      <c r="C229" s="68">
        <v>930552</v>
      </c>
      <c r="D229" s="177" t="s">
        <v>274</v>
      </c>
      <c r="E229" s="178"/>
      <c r="F229" s="72"/>
      <c r="G229" s="6" t="str">
        <f t="shared" si="33"/>
        <v/>
      </c>
      <c r="H229" s="6">
        <v>6.0999999999999997E-4</v>
      </c>
      <c r="I229" s="25" t="str">
        <f t="shared" si="34"/>
        <v/>
      </c>
      <c r="J229" s="51" t="str">
        <f t="shared" si="35"/>
        <v/>
      </c>
      <c r="K229" s="4"/>
      <c r="L229" s="7" t="str">
        <f t="shared" si="39"/>
        <v/>
      </c>
      <c r="M229" s="71" t="str">
        <f t="shared" si="36"/>
        <v/>
      </c>
      <c r="N229" s="72"/>
      <c r="O229" s="4" t="str">
        <f t="shared" si="32"/>
        <v/>
      </c>
      <c r="P229" s="4"/>
      <c r="Q229" s="7" t="str">
        <f t="shared" si="37"/>
        <v/>
      </c>
      <c r="R229" s="71" t="str">
        <f t="shared" si="38"/>
        <v/>
      </c>
    </row>
    <row r="230" spans="1:18" ht="11.25" customHeight="1" x14ac:dyDescent="0.25">
      <c r="A230" s="27">
        <f t="shared" si="40"/>
        <v>196</v>
      </c>
      <c r="B230" s="27" t="s">
        <v>77</v>
      </c>
      <c r="C230" s="5">
        <v>87865</v>
      </c>
      <c r="D230" s="170" t="s">
        <v>275</v>
      </c>
      <c r="E230" s="153"/>
      <c r="F230" s="72"/>
      <c r="G230" s="6" t="str">
        <f t="shared" si="33"/>
        <v/>
      </c>
      <c r="H230" s="6">
        <v>5.1000000000000003E-6</v>
      </c>
      <c r="I230" s="25" t="str">
        <f t="shared" si="34"/>
        <v/>
      </c>
      <c r="J230" s="51" t="str">
        <f t="shared" si="35"/>
        <v/>
      </c>
      <c r="K230" s="4"/>
      <c r="L230" s="7" t="str">
        <f t="shared" si="39"/>
        <v/>
      </c>
      <c r="M230" s="71" t="str">
        <f t="shared" si="36"/>
        <v/>
      </c>
      <c r="N230" s="72"/>
      <c r="O230" s="4" t="str">
        <f t="shared" si="32"/>
        <v/>
      </c>
      <c r="P230" s="4"/>
      <c r="Q230" s="7" t="str">
        <f t="shared" si="37"/>
        <v/>
      </c>
      <c r="R230" s="71" t="str">
        <f t="shared" si="38"/>
        <v/>
      </c>
    </row>
    <row r="231" spans="1:18" ht="11.25" customHeight="1" x14ac:dyDescent="0.25">
      <c r="A231" s="27">
        <f t="shared" si="40"/>
        <v>197</v>
      </c>
      <c r="B231" s="27" t="s">
        <v>77</v>
      </c>
      <c r="C231" s="5">
        <v>108952</v>
      </c>
      <c r="D231" s="170" t="s">
        <v>276</v>
      </c>
      <c r="E231" s="153"/>
      <c r="F231" s="72"/>
      <c r="G231" s="6" t="str">
        <f t="shared" si="33"/>
        <v/>
      </c>
      <c r="H231" s="6"/>
      <c r="I231" s="25" t="str">
        <f t="shared" si="34"/>
        <v/>
      </c>
      <c r="J231" s="51" t="str">
        <f t="shared" si="35"/>
        <v/>
      </c>
      <c r="K231" s="4">
        <v>200</v>
      </c>
      <c r="L231" s="7" t="str">
        <f t="shared" si="39"/>
        <v/>
      </c>
      <c r="M231" s="71" t="str">
        <f t="shared" si="36"/>
        <v/>
      </c>
      <c r="N231" s="72"/>
      <c r="O231" s="4" t="str">
        <f t="shared" ref="O231:O237" si="41">IF(OR($K$17="",ISBLANK(N231)),"",$K$17*N231)</f>
        <v/>
      </c>
      <c r="P231" s="4">
        <v>5800</v>
      </c>
      <c r="Q231" s="7" t="str">
        <f t="shared" si="37"/>
        <v/>
      </c>
      <c r="R231" s="71" t="str">
        <f t="shared" si="38"/>
        <v/>
      </c>
    </row>
    <row r="232" spans="1:18" ht="11.25" customHeight="1" x14ac:dyDescent="0.25">
      <c r="A232" s="27">
        <f t="shared" si="40"/>
        <v>198</v>
      </c>
      <c r="B232" s="27" t="s">
        <v>77</v>
      </c>
      <c r="C232" s="5">
        <v>75445</v>
      </c>
      <c r="D232" s="170" t="s">
        <v>277</v>
      </c>
      <c r="E232" s="153"/>
      <c r="F232" s="72"/>
      <c r="G232" s="6" t="str">
        <f t="shared" si="33"/>
        <v/>
      </c>
      <c r="H232" s="6"/>
      <c r="I232" s="25" t="str">
        <f t="shared" si="34"/>
        <v/>
      </c>
      <c r="J232" s="51" t="str">
        <f t="shared" si="35"/>
        <v/>
      </c>
      <c r="K232" s="4">
        <v>0.3</v>
      </c>
      <c r="L232" s="7" t="str">
        <f t="shared" si="39"/>
        <v/>
      </c>
      <c r="M232" s="71" t="str">
        <f t="shared" si="36"/>
        <v/>
      </c>
      <c r="N232" s="72"/>
      <c r="O232" s="4" t="str">
        <f t="shared" si="41"/>
        <v/>
      </c>
      <c r="P232" s="4">
        <v>4</v>
      </c>
      <c r="Q232" s="7" t="str">
        <f t="shared" si="37"/>
        <v/>
      </c>
      <c r="R232" s="71" t="str">
        <f t="shared" si="38"/>
        <v/>
      </c>
    </row>
    <row r="233" spans="1:18" ht="11.25" customHeight="1" x14ac:dyDescent="0.25">
      <c r="A233" s="27">
        <f t="shared" si="40"/>
        <v>199</v>
      </c>
      <c r="B233" s="27" t="s">
        <v>77</v>
      </c>
      <c r="C233" s="5">
        <v>7803512</v>
      </c>
      <c r="D233" s="170" t="s">
        <v>278</v>
      </c>
      <c r="E233" s="153"/>
      <c r="F233" s="72"/>
      <c r="G233" s="6" t="str">
        <f t="shared" si="33"/>
        <v/>
      </c>
      <c r="H233" s="6"/>
      <c r="I233" s="25" t="str">
        <f t="shared" si="34"/>
        <v/>
      </c>
      <c r="J233" s="51" t="str">
        <f t="shared" si="35"/>
        <v/>
      </c>
      <c r="K233" s="4">
        <v>0.3</v>
      </c>
      <c r="L233" s="7" t="str">
        <f t="shared" si="39"/>
        <v/>
      </c>
      <c r="M233" s="71" t="str">
        <f t="shared" si="36"/>
        <v/>
      </c>
      <c r="N233" s="72"/>
      <c r="O233" s="4" t="str">
        <f t="shared" si="41"/>
        <v/>
      </c>
      <c r="P233" s="4"/>
      <c r="Q233" s="7" t="str">
        <f t="shared" si="37"/>
        <v/>
      </c>
      <c r="R233" s="71" t="str">
        <f t="shared" si="38"/>
        <v/>
      </c>
    </row>
    <row r="234" spans="1:18" ht="11.25" customHeight="1" x14ac:dyDescent="0.25">
      <c r="A234" s="27">
        <f t="shared" si="40"/>
        <v>200</v>
      </c>
      <c r="B234" s="27" t="s">
        <v>77</v>
      </c>
      <c r="C234" s="68">
        <v>7664382</v>
      </c>
      <c r="D234" s="177" t="s">
        <v>279</v>
      </c>
      <c r="E234" s="178"/>
      <c r="F234" s="72"/>
      <c r="G234" s="6" t="str">
        <f t="shared" si="33"/>
        <v/>
      </c>
      <c r="H234" s="6"/>
      <c r="I234" s="25" t="str">
        <f t="shared" si="34"/>
        <v/>
      </c>
      <c r="J234" s="51" t="str">
        <f t="shared" si="35"/>
        <v/>
      </c>
      <c r="K234" s="4">
        <v>10</v>
      </c>
      <c r="L234" s="7" t="str">
        <f t="shared" si="39"/>
        <v/>
      </c>
      <c r="M234" s="71" t="str">
        <f t="shared" si="36"/>
        <v/>
      </c>
      <c r="N234" s="72"/>
      <c r="O234" s="4" t="str">
        <f t="shared" si="41"/>
        <v/>
      </c>
      <c r="P234" s="4"/>
      <c r="Q234" s="7" t="str">
        <f t="shared" si="37"/>
        <v/>
      </c>
      <c r="R234" s="71" t="str">
        <f t="shared" si="38"/>
        <v/>
      </c>
    </row>
    <row r="235" spans="1:18" ht="11.25" customHeight="1" x14ac:dyDescent="0.25">
      <c r="A235" s="27">
        <f t="shared" si="40"/>
        <v>201</v>
      </c>
      <c r="B235" s="27" t="s">
        <v>77</v>
      </c>
      <c r="C235" s="5"/>
      <c r="D235" s="170" t="s">
        <v>280</v>
      </c>
      <c r="E235" s="153"/>
      <c r="F235" s="72"/>
      <c r="G235" s="6" t="str">
        <f>IF(OR($K$16="",ISBLANK(F235)),"",$K$16*F235)</f>
        <v/>
      </c>
      <c r="H235" s="6"/>
      <c r="I235" s="25" t="str">
        <f>IF(OR(G235="",ISBLANK(H235)),"",$H235*$G235)</f>
        <v/>
      </c>
      <c r="J235" s="51" t="str">
        <f>IF(I235="","",IF(I235 &gt; 0.000001, "FER", "Negl."))</f>
        <v/>
      </c>
      <c r="K235" s="4">
        <v>7.0000000000000007E-2</v>
      </c>
      <c r="L235" s="7" t="str">
        <f t="shared" si="39"/>
        <v/>
      </c>
      <c r="M235" s="71" t="str">
        <f>IF(L235="","",IF(L235 &gt; 1, "FER", "Negl."))</f>
        <v/>
      </c>
      <c r="N235" s="72"/>
      <c r="O235" s="4" t="str">
        <f t="shared" si="41"/>
        <v/>
      </c>
      <c r="P235" s="4"/>
      <c r="Q235" s="7" t="str">
        <f>IF(OR(O235="",ISBLANK(P235)),"",O235/P235)</f>
        <v/>
      </c>
      <c r="R235" s="71" t="str">
        <f>IF(Q235="","",IF(Q235 &gt; 1, "FER", "Negl."))</f>
        <v/>
      </c>
    </row>
    <row r="236" spans="1:18" ht="11.25" customHeight="1" x14ac:dyDescent="0.25">
      <c r="A236" s="27">
        <f t="shared" si="40"/>
        <v>202</v>
      </c>
      <c r="B236" s="27" t="s">
        <v>77</v>
      </c>
      <c r="C236" s="5">
        <v>85449</v>
      </c>
      <c r="D236" s="170" t="s">
        <v>281</v>
      </c>
      <c r="E236" s="153"/>
      <c r="F236" s="72"/>
      <c r="G236" s="6" t="str">
        <f>IF(OR($K$16="",ISBLANK(F236)),"",$K$16*F236)</f>
        <v/>
      </c>
      <c r="H236" s="6"/>
      <c r="I236" s="25" t="str">
        <f>IF(OR(G236="",ISBLANK(H236)),"",$H236*$G236)</f>
        <v/>
      </c>
      <c r="J236" s="51" t="str">
        <f>IF(I236="","",IF(I236 &gt; 0.000001, "FER", "Negl."))</f>
        <v/>
      </c>
      <c r="K236" s="4">
        <v>20</v>
      </c>
      <c r="L236" s="7" t="str">
        <f t="shared" si="39"/>
        <v/>
      </c>
      <c r="M236" s="71" t="str">
        <f>IF(L236="","",IF(L236 &gt; 1, "FER", "Negl."))</f>
        <v/>
      </c>
      <c r="N236" s="72"/>
      <c r="O236" s="4" t="str">
        <f t="shared" si="41"/>
        <v/>
      </c>
      <c r="P236" s="4"/>
      <c r="Q236" s="7" t="str">
        <f>IF(OR(O236="",ISBLANK(P236)),"",O236/P236)</f>
        <v/>
      </c>
      <c r="R236" s="71" t="str">
        <f>IF(Q236="","",IF(Q236 &gt; 1, "FER", "Negl."))</f>
        <v/>
      </c>
    </row>
    <row r="237" spans="1:18" ht="11.25" customHeight="1" x14ac:dyDescent="0.25">
      <c r="A237" s="27">
        <f t="shared" si="40"/>
        <v>203</v>
      </c>
      <c r="B237" s="27" t="s">
        <v>77</v>
      </c>
      <c r="C237" s="5">
        <v>1336363</v>
      </c>
      <c r="D237" s="170" t="s">
        <v>282</v>
      </c>
      <c r="E237" s="153"/>
      <c r="F237" s="85"/>
      <c r="G237" s="47" t="str">
        <f>IF(OR($K$16="",ISBLANK(F237)),"",$K$16*F237)</f>
        <v/>
      </c>
      <c r="H237" s="47">
        <v>1E-4</v>
      </c>
      <c r="I237" s="62" t="str">
        <f>IF(OR(G237="",ISBLANK(H237)),"",$H237*$G237)</f>
        <v/>
      </c>
      <c r="J237" s="63" t="str">
        <f>IF(I237="","",IF(I237 &gt; 0.000001, "FER", "Negl."))</f>
        <v/>
      </c>
      <c r="K237" s="48"/>
      <c r="L237" s="64" t="str">
        <f t="shared" si="39"/>
        <v/>
      </c>
      <c r="M237" s="82" t="str">
        <f>IF(L237="","",IF(L237 &gt; 1, "FER", "Negl."))</f>
        <v/>
      </c>
      <c r="N237" s="85"/>
      <c r="O237" s="48" t="str">
        <f t="shared" si="41"/>
        <v/>
      </c>
      <c r="P237" s="48"/>
      <c r="Q237" s="64" t="str">
        <f>IF(OR(O237="",ISBLANK(P237)),"",O237/P237)</f>
        <v/>
      </c>
      <c r="R237" s="82" t="str">
        <f>IF(Q237="","",IF(Q237 &gt; 1, "FER", "Negl."))</f>
        <v/>
      </c>
    </row>
    <row r="238" spans="1:18" ht="11.25" customHeight="1" x14ac:dyDescent="0.35">
      <c r="A238" s="27">
        <f t="shared" si="40"/>
        <v>204</v>
      </c>
      <c r="B238" s="27" t="s">
        <v>77</v>
      </c>
      <c r="C238" s="4"/>
      <c r="D238" s="170" t="s">
        <v>283</v>
      </c>
      <c r="E238" s="153"/>
      <c r="F238" s="88" t="s">
        <v>284</v>
      </c>
      <c r="G238" s="89"/>
      <c r="H238" s="89"/>
      <c r="I238" s="89"/>
      <c r="J238" s="89"/>
      <c r="K238" s="89"/>
      <c r="L238" s="89"/>
      <c r="M238" s="89"/>
      <c r="N238" s="89"/>
      <c r="O238" s="89"/>
      <c r="P238" s="89"/>
      <c r="Q238" s="89"/>
      <c r="R238" s="90"/>
    </row>
    <row r="239" spans="1:18" ht="11.25" customHeight="1" x14ac:dyDescent="0.35">
      <c r="A239" s="27">
        <f t="shared" si="40"/>
        <v>205</v>
      </c>
      <c r="B239" s="27" t="s">
        <v>77</v>
      </c>
      <c r="C239" s="4"/>
      <c r="D239" s="170" t="s">
        <v>285</v>
      </c>
      <c r="E239" s="153"/>
      <c r="F239" s="93" t="s">
        <v>284</v>
      </c>
      <c r="G239" s="91"/>
      <c r="H239" s="91"/>
      <c r="I239" s="91"/>
      <c r="J239" s="91"/>
      <c r="K239" s="91"/>
      <c r="L239" s="91"/>
      <c r="M239" s="91"/>
      <c r="N239" s="91"/>
      <c r="O239" s="91"/>
      <c r="P239" s="91"/>
      <c r="Q239" s="91"/>
      <c r="R239" s="92"/>
    </row>
    <row r="240" spans="1:18" ht="11.25" customHeight="1" x14ac:dyDescent="0.25">
      <c r="A240" s="27">
        <f t="shared" si="40"/>
        <v>206</v>
      </c>
      <c r="B240" s="29"/>
      <c r="C240" s="68">
        <v>7758012</v>
      </c>
      <c r="D240" s="177" t="s">
        <v>286</v>
      </c>
      <c r="E240" s="178"/>
      <c r="F240" s="79"/>
      <c r="G240" s="49" t="str">
        <f t="shared" ref="G240:G286" si="42">IF(OR($K$16="",ISBLANK(F240)),"",$K$16*F240)</f>
        <v/>
      </c>
      <c r="H240" s="49">
        <v>1.3999999999999999E-4</v>
      </c>
      <c r="I240" s="65" t="str">
        <f t="shared" ref="I240:I286" si="43">IF(OR(G240="",ISBLANK(H240)),"",$H240*$G240)</f>
        <v/>
      </c>
      <c r="J240" s="66" t="str">
        <f t="shared" ref="J240:J286" si="44">IF(I240="","",IF(I240 &gt; 0.000001, "FER", "Negl."))</f>
        <v/>
      </c>
      <c r="K240" s="50"/>
      <c r="L240" s="67" t="str">
        <f t="shared" ref="L240:L286" si="45">IF(OR(G240="",ISBLANK(K240)),"",$G240/$K240)</f>
        <v/>
      </c>
      <c r="M240" s="77" t="str">
        <f t="shared" ref="M240:M286" si="46">IF(L240="","",IF(L240 &gt; 1, "FER", "Negl."))</f>
        <v/>
      </c>
      <c r="N240" s="79"/>
      <c r="O240" s="50" t="str">
        <f t="shared" ref="O240:O286" si="47">IF(OR($K$17="",ISBLANK(N240)),"",$K$17*N240)</f>
        <v/>
      </c>
      <c r="P240" s="50"/>
      <c r="Q240" s="67" t="str">
        <f t="shared" ref="Q240:Q286" si="48">IF(OR(O240="",ISBLANK(P240)),"",O240/P240)</f>
        <v/>
      </c>
      <c r="R240" s="77" t="str">
        <f t="shared" ref="R240:R286" si="49">IF(Q240="","",IF(Q240 &gt; 1, "FER", "Negl."))</f>
        <v/>
      </c>
    </row>
    <row r="241" spans="1:18" ht="11.25" customHeight="1" x14ac:dyDescent="0.25">
      <c r="A241" s="27">
        <f t="shared" si="40"/>
        <v>207</v>
      </c>
      <c r="B241" s="27" t="s">
        <v>77</v>
      </c>
      <c r="C241" s="5">
        <v>1120714</v>
      </c>
      <c r="D241" s="170" t="s">
        <v>287</v>
      </c>
      <c r="E241" s="153"/>
      <c r="F241" s="72"/>
      <c r="G241" s="6" t="str">
        <f t="shared" si="42"/>
        <v/>
      </c>
      <c r="H241" s="6">
        <v>6.8999999999999997E-4</v>
      </c>
      <c r="I241" s="25" t="str">
        <f t="shared" si="43"/>
        <v/>
      </c>
      <c r="J241" s="51" t="str">
        <f t="shared" si="44"/>
        <v/>
      </c>
      <c r="K241" s="4"/>
      <c r="L241" s="7" t="str">
        <f t="shared" si="45"/>
        <v/>
      </c>
      <c r="M241" s="71" t="str">
        <f t="shared" si="46"/>
        <v/>
      </c>
      <c r="N241" s="72"/>
      <c r="O241" s="4" t="str">
        <f t="shared" si="47"/>
        <v/>
      </c>
      <c r="P241" s="4"/>
      <c r="Q241" s="7" t="str">
        <f t="shared" si="48"/>
        <v/>
      </c>
      <c r="R241" s="71" t="str">
        <f t="shared" si="49"/>
        <v/>
      </c>
    </row>
    <row r="242" spans="1:18" ht="11.25" customHeight="1" x14ac:dyDescent="0.25">
      <c r="A242" s="27">
        <f t="shared" si="40"/>
        <v>208</v>
      </c>
      <c r="B242" s="27" t="s">
        <v>77</v>
      </c>
      <c r="C242" s="5">
        <v>57578</v>
      </c>
      <c r="D242" s="170" t="s">
        <v>288</v>
      </c>
      <c r="E242" s="153"/>
      <c r="F242" s="72"/>
      <c r="G242" s="6" t="str">
        <f t="shared" si="42"/>
        <v/>
      </c>
      <c r="H242" s="6">
        <v>4.0000000000000001E-3</v>
      </c>
      <c r="I242" s="25" t="str">
        <f t="shared" si="43"/>
        <v/>
      </c>
      <c r="J242" s="51" t="str">
        <f t="shared" si="44"/>
        <v/>
      </c>
      <c r="K242" s="4"/>
      <c r="L242" s="7" t="str">
        <f t="shared" si="45"/>
        <v/>
      </c>
      <c r="M242" s="71" t="str">
        <f t="shared" si="46"/>
        <v/>
      </c>
      <c r="N242" s="72"/>
      <c r="O242" s="4" t="str">
        <f t="shared" si="47"/>
        <v/>
      </c>
      <c r="P242" s="4"/>
      <c r="Q242" s="7" t="str">
        <f t="shared" si="48"/>
        <v/>
      </c>
      <c r="R242" s="71" t="str">
        <f t="shared" si="49"/>
        <v/>
      </c>
    </row>
    <row r="243" spans="1:18" ht="11.25" customHeight="1" x14ac:dyDescent="0.25">
      <c r="A243" s="27">
        <f t="shared" si="40"/>
        <v>209</v>
      </c>
      <c r="B243" s="27" t="s">
        <v>77</v>
      </c>
      <c r="C243" s="5">
        <v>123386</v>
      </c>
      <c r="D243" s="170" t="s">
        <v>289</v>
      </c>
      <c r="E243" s="153"/>
      <c r="F243" s="72"/>
      <c r="G243" s="6" t="str">
        <f t="shared" si="42"/>
        <v/>
      </c>
      <c r="H243" s="6"/>
      <c r="I243" s="25" t="str">
        <f t="shared" si="43"/>
        <v/>
      </c>
      <c r="J243" s="51" t="str">
        <f t="shared" si="44"/>
        <v/>
      </c>
      <c r="K243" s="4">
        <v>8</v>
      </c>
      <c r="L243" s="7" t="str">
        <f t="shared" si="45"/>
        <v/>
      </c>
      <c r="M243" s="71" t="str">
        <f t="shared" si="46"/>
        <v/>
      </c>
      <c r="N243" s="72"/>
      <c r="O243" s="4" t="str">
        <f t="shared" si="47"/>
        <v/>
      </c>
      <c r="P243" s="4"/>
      <c r="Q243" s="7" t="str">
        <f t="shared" si="48"/>
        <v/>
      </c>
      <c r="R243" s="71" t="str">
        <f t="shared" si="49"/>
        <v/>
      </c>
    </row>
    <row r="244" spans="1:18" ht="11.25" customHeight="1" x14ac:dyDescent="0.25">
      <c r="A244" s="27">
        <f t="shared" si="40"/>
        <v>210</v>
      </c>
      <c r="B244" s="27"/>
      <c r="C244" s="68">
        <v>115071</v>
      </c>
      <c r="D244" s="177" t="s">
        <v>290</v>
      </c>
      <c r="E244" s="178"/>
      <c r="F244" s="72"/>
      <c r="G244" s="6" t="str">
        <f t="shared" si="42"/>
        <v/>
      </c>
      <c r="H244" s="6"/>
      <c r="I244" s="25" t="str">
        <f t="shared" si="43"/>
        <v/>
      </c>
      <c r="J244" s="51" t="str">
        <f t="shared" si="44"/>
        <v/>
      </c>
      <c r="K244" s="4">
        <v>3000</v>
      </c>
      <c r="L244" s="7" t="str">
        <f t="shared" si="45"/>
        <v/>
      </c>
      <c r="M244" s="71" t="str">
        <f t="shared" si="46"/>
        <v/>
      </c>
      <c r="N244" s="72"/>
      <c r="O244" s="4" t="str">
        <f t="shared" si="47"/>
        <v/>
      </c>
      <c r="P244" s="4"/>
      <c r="Q244" s="7" t="str">
        <f t="shared" si="48"/>
        <v/>
      </c>
      <c r="R244" s="71" t="str">
        <f t="shared" si="49"/>
        <v/>
      </c>
    </row>
    <row r="245" spans="1:18" ht="11.25" customHeight="1" x14ac:dyDescent="0.25">
      <c r="A245" s="27">
        <f t="shared" si="40"/>
        <v>211</v>
      </c>
      <c r="B245" s="27" t="s">
        <v>77</v>
      </c>
      <c r="C245" s="5">
        <v>78875</v>
      </c>
      <c r="D245" s="170" t="s">
        <v>291</v>
      </c>
      <c r="E245" s="153"/>
      <c r="F245" s="72"/>
      <c r="G245" s="6" t="str">
        <f t="shared" si="42"/>
        <v/>
      </c>
      <c r="H245" s="6">
        <v>1.0000000000000001E-5</v>
      </c>
      <c r="I245" s="25" t="str">
        <f t="shared" si="43"/>
        <v/>
      </c>
      <c r="J245" s="51" t="str">
        <f t="shared" si="44"/>
        <v/>
      </c>
      <c r="K245" s="4">
        <v>4</v>
      </c>
      <c r="L245" s="7" t="str">
        <f t="shared" si="45"/>
        <v/>
      </c>
      <c r="M245" s="71" t="str">
        <f t="shared" si="46"/>
        <v/>
      </c>
      <c r="N245" s="72"/>
      <c r="O245" s="4" t="str">
        <f t="shared" si="47"/>
        <v/>
      </c>
      <c r="P245" s="4"/>
      <c r="Q245" s="7" t="str">
        <f t="shared" si="48"/>
        <v/>
      </c>
      <c r="R245" s="71" t="str">
        <f t="shared" si="49"/>
        <v/>
      </c>
    </row>
    <row r="246" spans="1:18" ht="11.25" customHeight="1" x14ac:dyDescent="0.25">
      <c r="A246" s="27">
        <f t="shared" si="40"/>
        <v>212</v>
      </c>
      <c r="B246" s="27"/>
      <c r="C246" s="68">
        <v>107982</v>
      </c>
      <c r="D246" s="177" t="s">
        <v>292</v>
      </c>
      <c r="E246" s="178"/>
      <c r="F246" s="72"/>
      <c r="G246" s="6" t="str">
        <f t="shared" si="42"/>
        <v/>
      </c>
      <c r="H246" s="6"/>
      <c r="I246" s="25" t="str">
        <f t="shared" si="43"/>
        <v/>
      </c>
      <c r="J246" s="51" t="str">
        <f t="shared" si="44"/>
        <v/>
      </c>
      <c r="K246" s="4">
        <v>2000</v>
      </c>
      <c r="L246" s="7" t="str">
        <f t="shared" si="45"/>
        <v/>
      </c>
      <c r="M246" s="71" t="str">
        <f t="shared" si="46"/>
        <v/>
      </c>
      <c r="N246" s="72"/>
      <c r="O246" s="4" t="str">
        <f t="shared" si="47"/>
        <v/>
      </c>
      <c r="P246" s="4"/>
      <c r="Q246" s="7" t="str">
        <f t="shared" si="48"/>
        <v/>
      </c>
      <c r="R246" s="71" t="str">
        <f t="shared" si="49"/>
        <v/>
      </c>
    </row>
    <row r="247" spans="1:18" ht="11.25" customHeight="1" x14ac:dyDescent="0.25">
      <c r="A247" s="27">
        <f t="shared" si="40"/>
        <v>213</v>
      </c>
      <c r="B247" s="27" t="s">
        <v>77</v>
      </c>
      <c r="C247" s="5">
        <v>75569</v>
      </c>
      <c r="D247" s="170" t="s">
        <v>293</v>
      </c>
      <c r="E247" s="153"/>
      <c r="F247" s="72"/>
      <c r="G247" s="6" t="str">
        <f t="shared" si="42"/>
        <v/>
      </c>
      <c r="H247" s="6">
        <v>3.7000000000000002E-6</v>
      </c>
      <c r="I247" s="25" t="str">
        <f t="shared" si="43"/>
        <v/>
      </c>
      <c r="J247" s="51" t="str">
        <f t="shared" si="44"/>
        <v/>
      </c>
      <c r="K247" s="4">
        <v>30</v>
      </c>
      <c r="L247" s="7" t="str">
        <f t="shared" si="45"/>
        <v/>
      </c>
      <c r="M247" s="71" t="str">
        <f t="shared" si="46"/>
        <v/>
      </c>
      <c r="N247" s="72"/>
      <c r="O247" s="4" t="str">
        <f t="shared" si="47"/>
        <v/>
      </c>
      <c r="P247" s="4">
        <v>3100</v>
      </c>
      <c r="Q247" s="7" t="str">
        <f t="shared" si="48"/>
        <v/>
      </c>
      <c r="R247" s="71" t="str">
        <f t="shared" si="49"/>
        <v/>
      </c>
    </row>
    <row r="248" spans="1:18" ht="11.25" customHeight="1" x14ac:dyDescent="0.25">
      <c r="A248" s="27">
        <f t="shared" si="40"/>
        <v>214</v>
      </c>
      <c r="B248" s="27" t="s">
        <v>96</v>
      </c>
      <c r="C248" s="5"/>
      <c r="D248" s="170" t="s">
        <v>294</v>
      </c>
      <c r="E248" s="153"/>
      <c r="F248" s="72"/>
      <c r="G248" s="6" t="str">
        <f t="shared" si="42"/>
        <v/>
      </c>
      <c r="H248" s="6"/>
      <c r="I248" s="25" t="str">
        <f t="shared" si="43"/>
        <v/>
      </c>
      <c r="J248" s="51" t="str">
        <f t="shared" si="44"/>
        <v/>
      </c>
      <c r="K248" s="4">
        <v>20</v>
      </c>
      <c r="L248" s="7" t="str">
        <f t="shared" si="45"/>
        <v/>
      </c>
      <c r="M248" s="71" t="str">
        <f t="shared" si="46"/>
        <v/>
      </c>
      <c r="N248" s="72"/>
      <c r="O248" s="4" t="str">
        <f t="shared" si="47"/>
        <v/>
      </c>
      <c r="P248" s="4"/>
      <c r="Q248" s="7" t="str">
        <f t="shared" si="48"/>
        <v/>
      </c>
      <c r="R248" s="71" t="str">
        <f t="shared" si="49"/>
        <v/>
      </c>
    </row>
    <row r="249" spans="1:18" ht="11.25" customHeight="1" x14ac:dyDescent="0.25">
      <c r="A249" s="27">
        <f t="shared" si="40"/>
        <v>215</v>
      </c>
      <c r="B249" s="27"/>
      <c r="C249" s="69">
        <v>7631869</v>
      </c>
      <c r="D249" s="177" t="s">
        <v>295</v>
      </c>
      <c r="E249" s="178"/>
      <c r="F249" s="72"/>
      <c r="G249" s="6" t="str">
        <f t="shared" si="42"/>
        <v/>
      </c>
      <c r="H249" s="6"/>
      <c r="I249" s="25" t="str">
        <f t="shared" si="43"/>
        <v/>
      </c>
      <c r="J249" s="51" t="str">
        <f t="shared" si="44"/>
        <v/>
      </c>
      <c r="K249" s="4">
        <v>3</v>
      </c>
      <c r="L249" s="7" t="str">
        <f t="shared" si="45"/>
        <v/>
      </c>
      <c r="M249" s="71" t="str">
        <f t="shared" si="46"/>
        <v/>
      </c>
      <c r="N249" s="72"/>
      <c r="O249" s="4" t="str">
        <f t="shared" si="47"/>
        <v/>
      </c>
      <c r="P249" s="4"/>
      <c r="Q249" s="7" t="str">
        <f t="shared" si="48"/>
        <v/>
      </c>
      <c r="R249" s="71" t="str">
        <f t="shared" si="49"/>
        <v/>
      </c>
    </row>
    <row r="250" spans="1:18" ht="11.25" customHeight="1" x14ac:dyDescent="0.25">
      <c r="A250" s="27">
        <f t="shared" si="40"/>
        <v>216</v>
      </c>
      <c r="B250" s="27"/>
      <c r="C250" s="68">
        <v>1310732</v>
      </c>
      <c r="D250" s="177" t="s">
        <v>296</v>
      </c>
      <c r="E250" s="178"/>
      <c r="F250" s="72"/>
      <c r="G250" s="6" t="str">
        <f t="shared" si="42"/>
        <v/>
      </c>
      <c r="H250" s="6"/>
      <c r="I250" s="25" t="str">
        <f t="shared" si="43"/>
        <v/>
      </c>
      <c r="J250" s="51" t="str">
        <f t="shared" si="44"/>
        <v/>
      </c>
      <c r="K250" s="4"/>
      <c r="L250" s="7" t="str">
        <f t="shared" si="45"/>
        <v/>
      </c>
      <c r="M250" s="71" t="str">
        <f t="shared" si="46"/>
        <v/>
      </c>
      <c r="N250" s="72"/>
      <c r="O250" s="4" t="str">
        <f t="shared" si="47"/>
        <v/>
      </c>
      <c r="P250" s="4">
        <v>8</v>
      </c>
      <c r="Q250" s="7" t="str">
        <f t="shared" si="48"/>
        <v/>
      </c>
      <c r="R250" s="71" t="str">
        <f t="shared" si="49"/>
        <v/>
      </c>
    </row>
    <row r="251" spans="1:18" ht="11.25" customHeight="1" x14ac:dyDescent="0.25">
      <c r="A251" s="27">
        <f t="shared" si="40"/>
        <v>217</v>
      </c>
      <c r="B251" s="27" t="s">
        <v>77</v>
      </c>
      <c r="C251" s="5">
        <v>100425</v>
      </c>
      <c r="D251" s="170" t="s">
        <v>297</v>
      </c>
      <c r="E251" s="153"/>
      <c r="F251" s="72"/>
      <c r="G251" s="6" t="str">
        <f t="shared" si="42"/>
        <v/>
      </c>
      <c r="H251" s="6">
        <v>5.7000000000000005E-7</v>
      </c>
      <c r="I251" s="25" t="str">
        <f t="shared" si="43"/>
        <v/>
      </c>
      <c r="J251" s="51" t="str">
        <f t="shared" si="44"/>
        <v/>
      </c>
      <c r="K251" s="4">
        <v>1000</v>
      </c>
      <c r="L251" s="7" t="str">
        <f t="shared" si="45"/>
        <v/>
      </c>
      <c r="M251" s="71" t="str">
        <f t="shared" si="46"/>
        <v/>
      </c>
      <c r="N251" s="72"/>
      <c r="O251" s="4" t="str">
        <f t="shared" si="47"/>
        <v/>
      </c>
      <c r="P251" s="4">
        <v>21000</v>
      </c>
      <c r="Q251" s="7" t="str">
        <f t="shared" si="48"/>
        <v/>
      </c>
      <c r="R251" s="71" t="str">
        <f t="shared" si="49"/>
        <v/>
      </c>
    </row>
    <row r="252" spans="1:18" ht="11.25" customHeight="1" x14ac:dyDescent="0.25">
      <c r="A252" s="27">
        <f t="shared" si="40"/>
        <v>218</v>
      </c>
      <c r="B252" s="27" t="s">
        <v>77</v>
      </c>
      <c r="C252" s="5">
        <v>96093</v>
      </c>
      <c r="D252" s="170" t="s">
        <v>298</v>
      </c>
      <c r="E252" s="153"/>
      <c r="F252" s="72"/>
      <c r="G252" s="6" t="str">
        <f t="shared" si="42"/>
        <v/>
      </c>
      <c r="H252" s="6">
        <v>4.6E-5</v>
      </c>
      <c r="I252" s="25" t="str">
        <f t="shared" si="43"/>
        <v/>
      </c>
      <c r="J252" s="51" t="str">
        <f t="shared" si="44"/>
        <v/>
      </c>
      <c r="K252" s="4"/>
      <c r="L252" s="7" t="str">
        <f t="shared" si="45"/>
        <v/>
      </c>
      <c r="M252" s="71" t="str">
        <f t="shared" si="46"/>
        <v/>
      </c>
      <c r="N252" s="72"/>
      <c r="O252" s="4" t="str">
        <f t="shared" si="47"/>
        <v/>
      </c>
      <c r="P252" s="4"/>
      <c r="Q252" s="7" t="str">
        <f t="shared" si="48"/>
        <v/>
      </c>
      <c r="R252" s="71" t="str">
        <f t="shared" si="49"/>
        <v/>
      </c>
    </row>
    <row r="253" spans="1:18" ht="11.25" customHeight="1" x14ac:dyDescent="0.25">
      <c r="A253" s="27">
        <f t="shared" si="40"/>
        <v>219</v>
      </c>
      <c r="B253" s="27"/>
      <c r="C253" s="68"/>
      <c r="D253" s="177" t="s">
        <v>299</v>
      </c>
      <c r="E253" s="178"/>
      <c r="F253" s="72"/>
      <c r="G253" s="6" t="str">
        <f t="shared" si="42"/>
        <v/>
      </c>
      <c r="H253" s="6"/>
      <c r="I253" s="25" t="str">
        <f t="shared" si="43"/>
        <v/>
      </c>
      <c r="J253" s="51" t="str">
        <f t="shared" si="44"/>
        <v/>
      </c>
      <c r="K253" s="4"/>
      <c r="L253" s="7" t="str">
        <f t="shared" si="45"/>
        <v/>
      </c>
      <c r="M253" s="71" t="str">
        <f t="shared" si="46"/>
        <v/>
      </c>
      <c r="N253" s="72"/>
      <c r="O253" s="4" t="str">
        <f t="shared" si="47"/>
        <v/>
      </c>
      <c r="P253" s="4">
        <v>120</v>
      </c>
      <c r="Q253" s="7" t="str">
        <f t="shared" si="48"/>
        <v/>
      </c>
      <c r="R253" s="71" t="str">
        <f t="shared" si="49"/>
        <v/>
      </c>
    </row>
    <row r="254" spans="1:18" ht="11.25" customHeight="1" x14ac:dyDescent="0.25">
      <c r="A254" s="27">
        <f t="shared" si="40"/>
        <v>220</v>
      </c>
      <c r="B254" s="27"/>
      <c r="C254" s="68">
        <v>7664939</v>
      </c>
      <c r="D254" s="177" t="s">
        <v>300</v>
      </c>
      <c r="E254" s="178"/>
      <c r="F254" s="72"/>
      <c r="G254" s="6" t="str">
        <f t="shared" si="42"/>
        <v/>
      </c>
      <c r="H254" s="6"/>
      <c r="I254" s="25" t="str">
        <f t="shared" si="43"/>
        <v/>
      </c>
      <c r="J254" s="51" t="str">
        <f t="shared" si="44"/>
        <v/>
      </c>
      <c r="K254" s="4">
        <v>1</v>
      </c>
      <c r="L254" s="7" t="str">
        <f t="shared" si="45"/>
        <v/>
      </c>
      <c r="M254" s="71" t="str">
        <f t="shared" si="46"/>
        <v/>
      </c>
      <c r="N254" s="72"/>
      <c r="O254" s="4" t="str">
        <f t="shared" si="47"/>
        <v/>
      </c>
      <c r="P254" s="4">
        <v>120</v>
      </c>
      <c r="Q254" s="7" t="str">
        <f t="shared" si="48"/>
        <v/>
      </c>
      <c r="R254" s="71" t="str">
        <f t="shared" si="49"/>
        <v/>
      </c>
    </row>
    <row r="255" spans="1:18" ht="11.25" customHeight="1" x14ac:dyDescent="0.35">
      <c r="A255" s="27">
        <f t="shared" si="40"/>
        <v>221</v>
      </c>
      <c r="B255" s="27"/>
      <c r="C255" s="68">
        <v>2699798</v>
      </c>
      <c r="D255" s="177" t="s">
        <v>301</v>
      </c>
      <c r="E255" s="179"/>
      <c r="F255" s="72"/>
      <c r="G255" s="6" t="str">
        <f t="shared" si="42"/>
        <v/>
      </c>
      <c r="H255" s="6"/>
      <c r="I255" s="25" t="str">
        <f t="shared" ref="I255" si="50">IF(OR(G255="",ISBLANK(H255)),"",$H255*$G255)</f>
        <v/>
      </c>
      <c r="J255" s="51" t="str">
        <f t="shared" ref="J255" si="51">IF(I255="","",IF(I255 &gt; 0.000001, "FER", "Negl."))</f>
        <v/>
      </c>
      <c r="K255" s="120">
        <v>150</v>
      </c>
      <c r="L255" s="7" t="str">
        <f t="shared" ref="L255" si="52">IF(OR(G255="",ISBLANK(K255)),"",$G255/$K255)</f>
        <v/>
      </c>
      <c r="M255" s="71" t="str">
        <f t="shared" ref="M255" si="53">IF(L255="","",IF(L255 &gt; 1, "FER", "Negl."))</f>
        <v/>
      </c>
      <c r="N255" s="72"/>
      <c r="O255" s="4" t="str">
        <f t="shared" si="47"/>
        <v/>
      </c>
      <c r="P255" s="120">
        <v>4170</v>
      </c>
      <c r="Q255" s="7" t="str">
        <f t="shared" ref="Q255" si="54">IF(OR(O255="",ISBLANK(P255)),"",O255/P255)</f>
        <v/>
      </c>
      <c r="R255" s="71" t="str">
        <f t="shared" ref="R255" si="55">IF(Q255="","",IF(Q255 &gt; 1, "FER", "Negl."))</f>
        <v/>
      </c>
    </row>
    <row r="256" spans="1:18" x14ac:dyDescent="0.25">
      <c r="A256" s="27">
        <f t="shared" si="40"/>
        <v>222</v>
      </c>
      <c r="B256" s="27" t="s">
        <v>77</v>
      </c>
      <c r="C256" s="5">
        <v>1746016</v>
      </c>
      <c r="D256" s="170" t="s">
        <v>302</v>
      </c>
      <c r="E256" s="153"/>
      <c r="F256" s="72"/>
      <c r="G256" s="6" t="str">
        <f t="shared" si="42"/>
        <v/>
      </c>
      <c r="H256" s="6">
        <v>38</v>
      </c>
      <c r="I256" s="25" t="str">
        <f t="shared" si="43"/>
        <v/>
      </c>
      <c r="J256" s="51" t="str">
        <f t="shared" si="44"/>
        <v/>
      </c>
      <c r="K256" s="4">
        <v>4.0000000000000003E-5</v>
      </c>
      <c r="L256" s="7" t="str">
        <f t="shared" si="45"/>
        <v/>
      </c>
      <c r="M256" s="71" t="str">
        <f t="shared" si="46"/>
        <v/>
      </c>
      <c r="N256" s="72"/>
      <c r="O256" s="4" t="str">
        <f t="shared" si="47"/>
        <v/>
      </c>
      <c r="P256" s="4"/>
      <c r="Q256" s="7" t="str">
        <f t="shared" si="48"/>
        <v/>
      </c>
      <c r="R256" s="71" t="str">
        <f t="shared" si="49"/>
        <v/>
      </c>
    </row>
    <row r="257" spans="1:18" ht="11.25" customHeight="1" x14ac:dyDescent="0.25">
      <c r="A257" s="27">
        <f t="shared" si="40"/>
        <v>223</v>
      </c>
      <c r="B257" s="27"/>
      <c r="C257" s="68">
        <v>630206</v>
      </c>
      <c r="D257" s="177" t="s">
        <v>303</v>
      </c>
      <c r="E257" s="178"/>
      <c r="F257" s="72"/>
      <c r="G257" s="6" t="str">
        <f t="shared" si="42"/>
        <v/>
      </c>
      <c r="H257" s="6">
        <v>7.4000000000000003E-6</v>
      </c>
      <c r="I257" s="25" t="str">
        <f t="shared" si="43"/>
        <v/>
      </c>
      <c r="J257" s="51" t="str">
        <f t="shared" si="44"/>
        <v/>
      </c>
      <c r="K257" s="4"/>
      <c r="L257" s="7" t="str">
        <f t="shared" si="45"/>
        <v/>
      </c>
      <c r="M257" s="71" t="str">
        <f t="shared" si="46"/>
        <v/>
      </c>
      <c r="N257" s="72"/>
      <c r="O257" s="4" t="str">
        <f t="shared" si="47"/>
        <v/>
      </c>
      <c r="P257" s="4"/>
      <c r="Q257" s="7" t="str">
        <f t="shared" si="48"/>
        <v/>
      </c>
      <c r="R257" s="71" t="str">
        <f t="shared" si="49"/>
        <v/>
      </c>
    </row>
    <row r="258" spans="1:18" ht="11.25" customHeight="1" x14ac:dyDescent="0.25">
      <c r="A258" s="27">
        <f t="shared" si="40"/>
        <v>224</v>
      </c>
      <c r="B258" s="27" t="s">
        <v>77</v>
      </c>
      <c r="C258" s="5">
        <v>79345</v>
      </c>
      <c r="D258" s="170" t="s">
        <v>304</v>
      </c>
      <c r="E258" s="153"/>
      <c r="F258" s="72"/>
      <c r="G258" s="6" t="str">
        <f t="shared" si="42"/>
        <v/>
      </c>
      <c r="H258" s="6">
        <v>5.8E-5</v>
      </c>
      <c r="I258" s="25" t="str">
        <f t="shared" si="43"/>
        <v/>
      </c>
      <c r="J258" s="51" t="str">
        <f t="shared" si="44"/>
        <v/>
      </c>
      <c r="K258" s="4"/>
      <c r="L258" s="7" t="str">
        <f t="shared" si="45"/>
        <v/>
      </c>
      <c r="M258" s="71" t="str">
        <f t="shared" si="46"/>
        <v/>
      </c>
      <c r="N258" s="72"/>
      <c r="O258" s="4" t="str">
        <f t="shared" si="47"/>
        <v/>
      </c>
      <c r="P258" s="4"/>
      <c r="Q258" s="7" t="str">
        <f t="shared" si="48"/>
        <v/>
      </c>
      <c r="R258" s="71" t="str">
        <f t="shared" si="49"/>
        <v/>
      </c>
    </row>
    <row r="259" spans="1:18" ht="11.25" customHeight="1" x14ac:dyDescent="0.25">
      <c r="A259" s="27">
        <f t="shared" si="40"/>
        <v>225</v>
      </c>
      <c r="B259" s="27" t="s">
        <v>77</v>
      </c>
      <c r="C259" s="5">
        <v>127184</v>
      </c>
      <c r="D259" s="170" t="s">
        <v>305</v>
      </c>
      <c r="E259" s="153"/>
      <c r="F259" s="72"/>
      <c r="G259" s="6" t="str">
        <f t="shared" si="42"/>
        <v/>
      </c>
      <c r="H259" s="6">
        <v>5.9000000000000003E-6</v>
      </c>
      <c r="I259" s="25" t="str">
        <f t="shared" si="43"/>
        <v/>
      </c>
      <c r="J259" s="51" t="str">
        <f t="shared" si="44"/>
        <v/>
      </c>
      <c r="K259" s="4">
        <v>40</v>
      </c>
      <c r="L259" s="7" t="str">
        <f t="shared" si="45"/>
        <v/>
      </c>
      <c r="M259" s="71" t="str">
        <f t="shared" si="46"/>
        <v/>
      </c>
      <c r="N259" s="72"/>
      <c r="O259" s="4" t="str">
        <f>IF(OR($K$17="",ISBLANK(N259)),"",$K$17*N259*0.4)</f>
        <v/>
      </c>
      <c r="P259" s="4">
        <v>20000</v>
      </c>
      <c r="Q259" s="7" t="str">
        <f t="shared" si="48"/>
        <v/>
      </c>
      <c r="R259" s="71" t="str">
        <f t="shared" si="49"/>
        <v/>
      </c>
    </row>
    <row r="260" spans="1:18" ht="11.25" customHeight="1" x14ac:dyDescent="0.25">
      <c r="A260" s="27">
        <f t="shared" si="40"/>
        <v>226</v>
      </c>
      <c r="B260" s="27"/>
      <c r="C260" s="68">
        <v>811972</v>
      </c>
      <c r="D260" s="177" t="s">
        <v>306</v>
      </c>
      <c r="E260" s="178"/>
      <c r="F260" s="72"/>
      <c r="G260" s="6" t="str">
        <f t="shared" si="42"/>
        <v/>
      </c>
      <c r="H260" s="6"/>
      <c r="I260" s="25" t="str">
        <f t="shared" si="43"/>
        <v/>
      </c>
      <c r="J260" s="51" t="str">
        <f t="shared" si="44"/>
        <v/>
      </c>
      <c r="K260" s="4">
        <v>80000</v>
      </c>
      <c r="L260" s="7" t="str">
        <f t="shared" si="45"/>
        <v/>
      </c>
      <c r="M260" s="71" t="str">
        <f t="shared" si="46"/>
        <v/>
      </c>
      <c r="N260" s="72"/>
      <c r="O260" s="4" t="str">
        <f t="shared" si="47"/>
        <v/>
      </c>
      <c r="P260" s="4"/>
      <c r="Q260" s="7" t="str">
        <f t="shared" si="48"/>
        <v/>
      </c>
      <c r="R260" s="71" t="str">
        <f t="shared" si="49"/>
        <v/>
      </c>
    </row>
    <row r="261" spans="1:18" ht="11.25" customHeight="1" x14ac:dyDescent="0.25">
      <c r="A261" s="27">
        <f t="shared" si="40"/>
        <v>227</v>
      </c>
      <c r="B261" s="27"/>
      <c r="C261" s="68">
        <v>109999</v>
      </c>
      <c r="D261" s="177" t="s">
        <v>307</v>
      </c>
      <c r="E261" s="178"/>
      <c r="F261" s="72"/>
      <c r="G261" s="6" t="str">
        <f t="shared" si="42"/>
        <v/>
      </c>
      <c r="H261" s="6"/>
      <c r="I261" s="25" t="str">
        <f>IF(OR(G261="",ISBLANK(H261)),"",$H261*$G261)</f>
        <v/>
      </c>
      <c r="J261" s="51" t="str">
        <f>IF(I261="","",IF(I261 &gt; 0.000001, "FER", "Negl."))</f>
        <v/>
      </c>
      <c r="K261" s="4">
        <v>2000</v>
      </c>
      <c r="L261" s="7" t="str">
        <f>IF(OR(G261="",ISBLANK(K261)),"",$G261/$K261)</f>
        <v/>
      </c>
      <c r="M261" s="71" t="str">
        <f>IF(L261="","",IF(L261 &gt; 1, "FER", "Negl."))</f>
        <v/>
      </c>
      <c r="N261" s="72"/>
      <c r="O261" s="4" t="str">
        <f t="shared" si="47"/>
        <v/>
      </c>
      <c r="P261" s="4"/>
      <c r="Q261" s="7" t="str">
        <f>IF(OR(O261="",ISBLANK(P261)),"",O261/P261)</f>
        <v/>
      </c>
      <c r="R261" s="71" t="str">
        <f>IF(Q261="","",IF(Q261 &gt; 1, "FER", "Negl."))</f>
        <v/>
      </c>
    </row>
    <row r="262" spans="1:18" ht="11.25" customHeight="1" x14ac:dyDescent="0.25">
      <c r="A262" s="27">
        <f t="shared" si="40"/>
        <v>228</v>
      </c>
      <c r="B262" s="27"/>
      <c r="C262" s="68">
        <v>62555</v>
      </c>
      <c r="D262" s="177" t="s">
        <v>308</v>
      </c>
      <c r="E262" s="178"/>
      <c r="F262" s="72"/>
      <c r="G262" s="6" t="str">
        <f t="shared" si="42"/>
        <v/>
      </c>
      <c r="H262" s="6">
        <v>1.6999999999999999E-3</v>
      </c>
      <c r="I262" s="25" t="str">
        <f t="shared" si="43"/>
        <v/>
      </c>
      <c r="J262" s="51" t="str">
        <f t="shared" si="44"/>
        <v/>
      </c>
      <c r="K262" s="4"/>
      <c r="L262" s="7" t="str">
        <f t="shared" si="45"/>
        <v/>
      </c>
      <c r="M262" s="71" t="str">
        <f t="shared" si="46"/>
        <v/>
      </c>
      <c r="N262" s="72"/>
      <c r="O262" s="4" t="str">
        <f t="shared" si="47"/>
        <v/>
      </c>
      <c r="P262" s="4"/>
      <c r="Q262" s="7" t="str">
        <f t="shared" si="48"/>
        <v/>
      </c>
      <c r="R262" s="71" t="str">
        <f t="shared" si="49"/>
        <v/>
      </c>
    </row>
    <row r="263" spans="1:18" ht="11.25" customHeight="1" x14ac:dyDescent="0.25">
      <c r="A263" s="27">
        <f t="shared" si="40"/>
        <v>229</v>
      </c>
      <c r="B263" s="27" t="s">
        <v>77</v>
      </c>
      <c r="C263" s="5">
        <v>7550450</v>
      </c>
      <c r="D263" s="170" t="s">
        <v>309</v>
      </c>
      <c r="E263" s="153"/>
      <c r="F263" s="72"/>
      <c r="G263" s="6" t="str">
        <f t="shared" si="42"/>
        <v/>
      </c>
      <c r="H263" s="6"/>
      <c r="I263" s="25" t="str">
        <f t="shared" si="43"/>
        <v/>
      </c>
      <c r="J263" s="51" t="str">
        <f t="shared" si="44"/>
        <v/>
      </c>
      <c r="K263" s="4">
        <v>0.1</v>
      </c>
      <c r="L263" s="7" t="str">
        <f t="shared" si="45"/>
        <v/>
      </c>
      <c r="M263" s="71" t="str">
        <f t="shared" si="46"/>
        <v/>
      </c>
      <c r="N263" s="72"/>
      <c r="O263" s="4" t="str">
        <f t="shared" si="47"/>
        <v/>
      </c>
      <c r="P263" s="4"/>
      <c r="Q263" s="7" t="str">
        <f t="shared" si="48"/>
        <v/>
      </c>
      <c r="R263" s="71" t="str">
        <f t="shared" si="49"/>
        <v/>
      </c>
    </row>
    <row r="264" spans="1:18" ht="11.25" customHeight="1" x14ac:dyDescent="0.25">
      <c r="A264" s="27">
        <f t="shared" si="40"/>
        <v>230</v>
      </c>
      <c r="B264" s="27" t="s">
        <v>77</v>
      </c>
      <c r="C264" s="5">
        <v>108883</v>
      </c>
      <c r="D264" s="170" t="s">
        <v>310</v>
      </c>
      <c r="E264" s="153"/>
      <c r="F264" s="72"/>
      <c r="G264" s="6" t="str">
        <f t="shared" si="42"/>
        <v/>
      </c>
      <c r="H264" s="6"/>
      <c r="I264" s="25" t="str">
        <f t="shared" si="43"/>
        <v/>
      </c>
      <c r="J264" s="51" t="str">
        <f t="shared" si="44"/>
        <v/>
      </c>
      <c r="K264" s="4">
        <v>5000</v>
      </c>
      <c r="L264" s="7" t="str">
        <f t="shared" si="45"/>
        <v/>
      </c>
      <c r="M264" s="71" t="str">
        <f t="shared" si="46"/>
        <v/>
      </c>
      <c r="N264" s="72"/>
      <c r="O264" s="4" t="str">
        <f t="shared" si="47"/>
        <v/>
      </c>
      <c r="P264" s="4">
        <v>37000</v>
      </c>
      <c r="Q264" s="7" t="str">
        <f t="shared" si="48"/>
        <v/>
      </c>
      <c r="R264" s="71" t="str">
        <f t="shared" si="49"/>
        <v/>
      </c>
    </row>
    <row r="265" spans="1:18" ht="11.25" customHeight="1" x14ac:dyDescent="0.25">
      <c r="A265" s="27">
        <f t="shared" si="40"/>
        <v>231</v>
      </c>
      <c r="B265" s="27" t="s">
        <v>77</v>
      </c>
      <c r="C265" s="5">
        <v>584849</v>
      </c>
      <c r="D265" s="170" t="s">
        <v>311</v>
      </c>
      <c r="E265" s="153"/>
      <c r="F265" s="72"/>
      <c r="G265" s="6" t="str">
        <f t="shared" si="42"/>
        <v/>
      </c>
      <c r="H265" s="6">
        <v>1.1E-5</v>
      </c>
      <c r="I265" s="25" t="str">
        <f t="shared" si="43"/>
        <v/>
      </c>
      <c r="J265" s="51" t="str">
        <f t="shared" si="44"/>
        <v/>
      </c>
      <c r="K265" s="4">
        <v>7.0000000000000007E-2</v>
      </c>
      <c r="L265" s="7" t="str">
        <f t="shared" si="45"/>
        <v/>
      </c>
      <c r="M265" s="71" t="str">
        <f t="shared" si="46"/>
        <v/>
      </c>
      <c r="N265" s="72"/>
      <c r="O265" s="4" t="str">
        <f t="shared" si="47"/>
        <v/>
      </c>
      <c r="P265" s="4">
        <v>2</v>
      </c>
      <c r="Q265" s="7" t="str">
        <f t="shared" si="48"/>
        <v/>
      </c>
      <c r="R265" s="71" t="str">
        <f t="shared" si="49"/>
        <v/>
      </c>
    </row>
    <row r="266" spans="1:18" ht="11.25" customHeight="1" x14ac:dyDescent="0.25">
      <c r="A266" s="27">
        <f t="shared" si="40"/>
        <v>232</v>
      </c>
      <c r="B266" s="27" t="s">
        <v>77</v>
      </c>
      <c r="C266" s="68">
        <v>26471625</v>
      </c>
      <c r="D266" s="177" t="s">
        <v>312</v>
      </c>
      <c r="E266" s="178"/>
      <c r="F266" s="72"/>
      <c r="G266" s="6" t="str">
        <f t="shared" si="42"/>
        <v/>
      </c>
      <c r="H266" s="6">
        <v>1.1E-5</v>
      </c>
      <c r="I266" s="25" t="str">
        <f t="shared" si="43"/>
        <v/>
      </c>
      <c r="J266" s="51" t="str">
        <f t="shared" si="44"/>
        <v/>
      </c>
      <c r="K266" s="4">
        <v>7.0000000000000007E-2</v>
      </c>
      <c r="L266" s="7" t="str">
        <f t="shared" si="45"/>
        <v/>
      </c>
      <c r="M266" s="71" t="str">
        <f t="shared" si="46"/>
        <v/>
      </c>
      <c r="N266" s="72"/>
      <c r="O266" s="4" t="str">
        <f t="shared" si="47"/>
        <v/>
      </c>
      <c r="P266" s="4">
        <v>2</v>
      </c>
      <c r="Q266" s="7" t="str">
        <f t="shared" si="48"/>
        <v/>
      </c>
      <c r="R266" s="71" t="str">
        <f t="shared" si="49"/>
        <v/>
      </c>
    </row>
    <row r="267" spans="1:18" ht="11.25" customHeight="1" x14ac:dyDescent="0.25">
      <c r="A267" s="27">
        <f t="shared" si="40"/>
        <v>233</v>
      </c>
      <c r="B267" s="27" t="s">
        <v>77</v>
      </c>
      <c r="C267" s="68">
        <v>91087</v>
      </c>
      <c r="D267" s="177" t="s">
        <v>313</v>
      </c>
      <c r="E267" s="178"/>
      <c r="F267" s="72"/>
      <c r="G267" s="6" t="str">
        <f t="shared" si="42"/>
        <v/>
      </c>
      <c r="H267" s="6">
        <v>1.1E-5</v>
      </c>
      <c r="I267" s="25" t="str">
        <f t="shared" si="43"/>
        <v/>
      </c>
      <c r="J267" s="51" t="str">
        <f t="shared" si="44"/>
        <v/>
      </c>
      <c r="K267" s="4">
        <v>7.0000000000000007E-2</v>
      </c>
      <c r="L267" s="7" t="str">
        <f t="shared" si="45"/>
        <v/>
      </c>
      <c r="M267" s="71" t="str">
        <f t="shared" si="46"/>
        <v/>
      </c>
      <c r="N267" s="72"/>
      <c r="O267" s="4" t="str">
        <f t="shared" si="47"/>
        <v/>
      </c>
      <c r="P267" s="4">
        <v>2</v>
      </c>
      <c r="Q267" s="7" t="str">
        <f t="shared" si="48"/>
        <v/>
      </c>
      <c r="R267" s="71" t="str">
        <f t="shared" si="49"/>
        <v/>
      </c>
    </row>
    <row r="268" spans="1:18" ht="11.25" customHeight="1" x14ac:dyDescent="0.25">
      <c r="A268" s="27">
        <f t="shared" si="40"/>
        <v>234</v>
      </c>
      <c r="B268" s="27" t="s">
        <v>77</v>
      </c>
      <c r="C268" s="5">
        <v>95807</v>
      </c>
      <c r="D268" s="170" t="s">
        <v>314</v>
      </c>
      <c r="E268" s="153"/>
      <c r="F268" s="72"/>
      <c r="G268" s="6" t="str">
        <f t="shared" si="42"/>
        <v/>
      </c>
      <c r="H268" s="6">
        <v>1.1000000000000001E-3</v>
      </c>
      <c r="I268" s="25" t="str">
        <f t="shared" si="43"/>
        <v/>
      </c>
      <c r="J268" s="51" t="str">
        <f t="shared" si="44"/>
        <v/>
      </c>
      <c r="K268" s="4"/>
      <c r="L268" s="7" t="str">
        <f t="shared" si="45"/>
        <v/>
      </c>
      <c r="M268" s="71" t="str">
        <f t="shared" si="46"/>
        <v/>
      </c>
      <c r="N268" s="72"/>
      <c r="O268" s="4" t="str">
        <f t="shared" si="47"/>
        <v/>
      </c>
      <c r="P268" s="4"/>
      <c r="Q268" s="7" t="str">
        <f t="shared" si="48"/>
        <v/>
      </c>
      <c r="R268" s="71" t="str">
        <f t="shared" si="49"/>
        <v/>
      </c>
    </row>
    <row r="269" spans="1:18" ht="11.25" customHeight="1" x14ac:dyDescent="0.25">
      <c r="A269" s="27">
        <f t="shared" si="40"/>
        <v>235</v>
      </c>
      <c r="B269" s="27" t="s">
        <v>77</v>
      </c>
      <c r="C269" s="5">
        <v>95534</v>
      </c>
      <c r="D269" s="170" t="s">
        <v>315</v>
      </c>
      <c r="E269" s="153"/>
      <c r="F269" s="72"/>
      <c r="G269" s="6" t="str">
        <f t="shared" si="42"/>
        <v/>
      </c>
      <c r="H269" s="6">
        <v>5.1E-5</v>
      </c>
      <c r="I269" s="25" t="str">
        <f t="shared" si="43"/>
        <v/>
      </c>
      <c r="J269" s="51" t="str">
        <f t="shared" si="44"/>
        <v/>
      </c>
      <c r="K269" s="4"/>
      <c r="L269" s="7" t="str">
        <f t="shared" si="45"/>
        <v/>
      </c>
      <c r="M269" s="71" t="str">
        <f t="shared" si="46"/>
        <v/>
      </c>
      <c r="N269" s="72"/>
      <c r="O269" s="4" t="str">
        <f t="shared" si="47"/>
        <v/>
      </c>
      <c r="P269" s="4"/>
      <c r="Q269" s="7" t="str">
        <f t="shared" si="48"/>
        <v/>
      </c>
      <c r="R269" s="71" t="str">
        <f t="shared" si="49"/>
        <v/>
      </c>
    </row>
    <row r="270" spans="1:18" ht="11.25" customHeight="1" x14ac:dyDescent="0.25">
      <c r="A270" s="27">
        <f t="shared" si="40"/>
        <v>236</v>
      </c>
      <c r="B270" s="27" t="s">
        <v>77</v>
      </c>
      <c r="C270" s="5">
        <v>8001352</v>
      </c>
      <c r="D270" s="170" t="s">
        <v>316</v>
      </c>
      <c r="E270" s="153"/>
      <c r="F270" s="72"/>
      <c r="G270" s="6" t="str">
        <f t="shared" si="42"/>
        <v/>
      </c>
      <c r="H270" s="6">
        <v>3.2000000000000003E-4</v>
      </c>
      <c r="I270" s="25" t="str">
        <f t="shared" si="43"/>
        <v/>
      </c>
      <c r="J270" s="51" t="str">
        <f t="shared" si="44"/>
        <v/>
      </c>
      <c r="K270" s="4"/>
      <c r="L270" s="7" t="str">
        <f t="shared" si="45"/>
        <v/>
      </c>
      <c r="M270" s="71" t="str">
        <f t="shared" si="46"/>
        <v/>
      </c>
      <c r="N270" s="72"/>
      <c r="O270" s="4" t="str">
        <f t="shared" si="47"/>
        <v/>
      </c>
      <c r="P270" s="4"/>
      <c r="Q270" s="7" t="str">
        <f t="shared" si="48"/>
        <v/>
      </c>
      <c r="R270" s="71" t="str">
        <f t="shared" si="49"/>
        <v/>
      </c>
    </row>
    <row r="271" spans="1:18" ht="11.25" customHeight="1" x14ac:dyDescent="0.25">
      <c r="A271" s="27">
        <f t="shared" si="40"/>
        <v>237</v>
      </c>
      <c r="B271" s="27"/>
      <c r="C271" s="68">
        <v>76131</v>
      </c>
      <c r="D271" s="177" t="s">
        <v>317</v>
      </c>
      <c r="E271" s="178"/>
      <c r="F271" s="72"/>
      <c r="G271" s="6" t="str">
        <f t="shared" si="42"/>
        <v/>
      </c>
      <c r="H271" s="6"/>
      <c r="I271" s="25" t="str">
        <f t="shared" si="43"/>
        <v/>
      </c>
      <c r="J271" s="51" t="str">
        <f t="shared" si="44"/>
        <v/>
      </c>
      <c r="K271" s="4">
        <v>30000</v>
      </c>
      <c r="L271" s="7" t="str">
        <f t="shared" si="45"/>
        <v/>
      </c>
      <c r="M271" s="71" t="str">
        <f t="shared" si="46"/>
        <v/>
      </c>
      <c r="N271" s="72"/>
      <c r="O271" s="4" t="str">
        <f t="shared" si="47"/>
        <v/>
      </c>
      <c r="P271" s="4"/>
      <c r="Q271" s="7" t="str">
        <f t="shared" si="48"/>
        <v/>
      </c>
      <c r="R271" s="71" t="str">
        <f t="shared" si="49"/>
        <v/>
      </c>
    </row>
    <row r="272" spans="1:18" ht="11.25" customHeight="1" x14ac:dyDescent="0.25">
      <c r="A272" s="27">
        <f t="shared" si="40"/>
        <v>238</v>
      </c>
      <c r="B272" s="27" t="s">
        <v>77</v>
      </c>
      <c r="C272" s="5">
        <v>120821</v>
      </c>
      <c r="D272" s="170" t="s">
        <v>318</v>
      </c>
      <c r="E272" s="153"/>
      <c r="F272" s="72"/>
      <c r="G272" s="6" t="str">
        <f t="shared" si="42"/>
        <v/>
      </c>
      <c r="H272" s="6"/>
      <c r="I272" s="25" t="str">
        <f t="shared" si="43"/>
        <v/>
      </c>
      <c r="J272" s="51" t="str">
        <f t="shared" si="44"/>
        <v/>
      </c>
      <c r="K272" s="4">
        <v>2</v>
      </c>
      <c r="L272" s="7" t="str">
        <f t="shared" si="45"/>
        <v/>
      </c>
      <c r="M272" s="71" t="str">
        <f t="shared" si="46"/>
        <v/>
      </c>
      <c r="N272" s="72"/>
      <c r="O272" s="4" t="str">
        <f t="shared" si="47"/>
        <v/>
      </c>
      <c r="P272" s="4"/>
      <c r="Q272" s="7" t="str">
        <f t="shared" si="48"/>
        <v/>
      </c>
      <c r="R272" s="71" t="str">
        <f t="shared" si="49"/>
        <v/>
      </c>
    </row>
    <row r="273" spans="1:18" ht="11.25" customHeight="1" x14ac:dyDescent="0.25">
      <c r="A273" s="27">
        <f t="shared" si="40"/>
        <v>239</v>
      </c>
      <c r="B273" s="27" t="s">
        <v>77</v>
      </c>
      <c r="C273" s="5">
        <v>79005</v>
      </c>
      <c r="D273" s="170" t="s">
        <v>319</v>
      </c>
      <c r="E273" s="153"/>
      <c r="F273" s="72"/>
      <c r="G273" s="6" t="str">
        <f t="shared" si="42"/>
        <v/>
      </c>
      <c r="H273" s="6">
        <v>1.5999999999999999E-5</v>
      </c>
      <c r="I273" s="25" t="str">
        <f t="shared" si="43"/>
        <v/>
      </c>
      <c r="J273" s="51" t="str">
        <f t="shared" si="44"/>
        <v/>
      </c>
      <c r="K273" s="4"/>
      <c r="L273" s="7" t="str">
        <f t="shared" si="45"/>
        <v/>
      </c>
      <c r="M273" s="71" t="str">
        <f t="shared" si="46"/>
        <v/>
      </c>
      <c r="N273" s="72"/>
      <c r="O273" s="4" t="str">
        <f t="shared" si="47"/>
        <v/>
      </c>
      <c r="P273" s="4"/>
      <c r="Q273" s="7" t="str">
        <f t="shared" si="48"/>
        <v/>
      </c>
      <c r="R273" s="71" t="str">
        <f t="shared" si="49"/>
        <v/>
      </c>
    </row>
    <row r="274" spans="1:18" ht="10.5" customHeight="1" x14ac:dyDescent="0.25">
      <c r="A274" s="27">
        <f t="shared" si="40"/>
        <v>240</v>
      </c>
      <c r="B274" s="27" t="s">
        <v>77</v>
      </c>
      <c r="C274" s="5">
        <v>79016</v>
      </c>
      <c r="D274" s="170" t="s">
        <v>320</v>
      </c>
      <c r="E274" s="153"/>
      <c r="F274" s="72"/>
      <c r="G274" s="6" t="str">
        <f t="shared" si="42"/>
        <v/>
      </c>
      <c r="H274" s="6">
        <v>4.7999999999999998E-6</v>
      </c>
      <c r="I274" s="25" t="str">
        <f t="shared" si="43"/>
        <v/>
      </c>
      <c r="J274" s="51" t="str">
        <f t="shared" si="44"/>
        <v/>
      </c>
      <c r="K274" s="4">
        <v>2</v>
      </c>
      <c r="L274" s="7" t="str">
        <f t="shared" si="45"/>
        <v/>
      </c>
      <c r="M274" s="71" t="str">
        <f t="shared" si="46"/>
        <v/>
      </c>
      <c r="N274" s="72"/>
      <c r="O274" s="4" t="str">
        <f t="shared" si="47"/>
        <v/>
      </c>
      <c r="P274" s="4">
        <v>2</v>
      </c>
      <c r="Q274" s="7" t="str">
        <f t="shared" si="48"/>
        <v/>
      </c>
      <c r="R274" s="71" t="str">
        <f t="shared" si="49"/>
        <v/>
      </c>
    </row>
    <row r="275" spans="1:18" ht="11.25" customHeight="1" x14ac:dyDescent="0.25">
      <c r="A275" s="27">
        <f t="shared" si="40"/>
        <v>241</v>
      </c>
      <c r="B275" s="27"/>
      <c r="C275" s="68">
        <v>75694</v>
      </c>
      <c r="D275" s="177" t="s">
        <v>321</v>
      </c>
      <c r="E275" s="178"/>
      <c r="F275" s="72"/>
      <c r="G275" s="6" t="str">
        <f t="shared" si="42"/>
        <v/>
      </c>
      <c r="H275" s="6"/>
      <c r="I275" s="25" t="str">
        <f t="shared" si="43"/>
        <v/>
      </c>
      <c r="J275" s="51" t="str">
        <f t="shared" si="44"/>
        <v/>
      </c>
      <c r="K275" s="4">
        <v>700</v>
      </c>
      <c r="L275" s="7" t="str">
        <f t="shared" si="45"/>
        <v/>
      </c>
      <c r="M275" s="71" t="str">
        <f t="shared" si="46"/>
        <v/>
      </c>
      <c r="N275" s="72"/>
      <c r="O275" s="4" t="str">
        <f t="shared" si="47"/>
        <v/>
      </c>
      <c r="P275" s="4"/>
      <c r="Q275" s="7" t="str">
        <f t="shared" si="48"/>
        <v/>
      </c>
      <c r="R275" s="71" t="str">
        <f t="shared" si="49"/>
        <v/>
      </c>
    </row>
    <row r="276" spans="1:18" ht="11.25" customHeight="1" x14ac:dyDescent="0.25">
      <c r="A276" s="27">
        <f t="shared" si="40"/>
        <v>242</v>
      </c>
      <c r="B276" s="27" t="s">
        <v>77</v>
      </c>
      <c r="C276" s="5">
        <v>88062</v>
      </c>
      <c r="D276" s="170" t="s">
        <v>322</v>
      </c>
      <c r="E276" s="153"/>
      <c r="F276" s="72"/>
      <c r="G276" s="6" t="str">
        <f t="shared" si="42"/>
        <v/>
      </c>
      <c r="H276" s="6">
        <v>3.1E-6</v>
      </c>
      <c r="I276" s="25" t="str">
        <f t="shared" si="43"/>
        <v/>
      </c>
      <c r="J276" s="51" t="str">
        <f t="shared" si="44"/>
        <v/>
      </c>
      <c r="K276" s="4"/>
      <c r="L276" s="7" t="str">
        <f t="shared" si="45"/>
        <v/>
      </c>
      <c r="M276" s="71" t="str">
        <f t="shared" si="46"/>
        <v/>
      </c>
      <c r="N276" s="72"/>
      <c r="O276" s="4" t="str">
        <f t="shared" si="47"/>
        <v/>
      </c>
      <c r="P276" s="4"/>
      <c r="Q276" s="7" t="str">
        <f t="shared" si="48"/>
        <v/>
      </c>
      <c r="R276" s="71" t="str">
        <f t="shared" si="49"/>
        <v/>
      </c>
    </row>
    <row r="277" spans="1:18" ht="11.25" customHeight="1" x14ac:dyDescent="0.25">
      <c r="A277" s="27">
        <f t="shared" si="40"/>
        <v>243</v>
      </c>
      <c r="B277" s="27" t="s">
        <v>77</v>
      </c>
      <c r="C277" s="5">
        <v>121448</v>
      </c>
      <c r="D277" s="170" t="s">
        <v>323</v>
      </c>
      <c r="E277" s="153"/>
      <c r="F277" s="72"/>
      <c r="G277" s="6" t="str">
        <f t="shared" si="42"/>
        <v/>
      </c>
      <c r="H277" s="6"/>
      <c r="I277" s="25" t="str">
        <f t="shared" si="43"/>
        <v/>
      </c>
      <c r="J277" s="51" t="str">
        <f t="shared" si="44"/>
        <v/>
      </c>
      <c r="K277" s="4">
        <v>7</v>
      </c>
      <c r="L277" s="7" t="str">
        <f t="shared" si="45"/>
        <v/>
      </c>
      <c r="M277" s="71" t="str">
        <f t="shared" si="46"/>
        <v/>
      </c>
      <c r="N277" s="72"/>
      <c r="O277" s="4" t="str">
        <f t="shared" si="47"/>
        <v/>
      </c>
      <c r="P277" s="4">
        <v>2800</v>
      </c>
      <c r="Q277" s="7" t="str">
        <f t="shared" si="48"/>
        <v/>
      </c>
      <c r="R277" s="71" t="str">
        <f t="shared" si="49"/>
        <v/>
      </c>
    </row>
    <row r="278" spans="1:18" ht="11.25" customHeight="1" x14ac:dyDescent="0.25">
      <c r="A278" s="27">
        <f t="shared" si="40"/>
        <v>244</v>
      </c>
      <c r="B278" s="27" t="s">
        <v>77</v>
      </c>
      <c r="C278" s="5">
        <v>1582098</v>
      </c>
      <c r="D278" s="170" t="s">
        <v>324</v>
      </c>
      <c r="E278" s="153"/>
      <c r="F278" s="72"/>
      <c r="G278" s="6" t="str">
        <f t="shared" si="42"/>
        <v/>
      </c>
      <c r="H278" s="6">
        <v>2.2000000000000001E-6</v>
      </c>
      <c r="I278" s="25" t="str">
        <f t="shared" si="43"/>
        <v/>
      </c>
      <c r="J278" s="51" t="str">
        <f t="shared" si="44"/>
        <v/>
      </c>
      <c r="K278" s="4"/>
      <c r="L278" s="7" t="str">
        <f t="shared" si="45"/>
        <v/>
      </c>
      <c r="M278" s="71" t="str">
        <f t="shared" si="46"/>
        <v/>
      </c>
      <c r="N278" s="72"/>
      <c r="O278" s="4" t="str">
        <f t="shared" si="47"/>
        <v/>
      </c>
      <c r="P278" s="4"/>
      <c r="Q278" s="7" t="str">
        <f t="shared" si="48"/>
        <v/>
      </c>
      <c r="R278" s="71" t="str">
        <f t="shared" si="49"/>
        <v/>
      </c>
    </row>
    <row r="279" spans="1:18" ht="11.25" customHeight="1" x14ac:dyDescent="0.25">
      <c r="A279" s="27">
        <f t="shared" si="40"/>
        <v>245</v>
      </c>
      <c r="B279" s="27"/>
      <c r="C279" s="68">
        <v>95636</v>
      </c>
      <c r="D279" s="177" t="s">
        <v>325</v>
      </c>
      <c r="E279" s="178"/>
      <c r="F279" s="72"/>
      <c r="G279" s="6" t="str">
        <f t="shared" si="42"/>
        <v/>
      </c>
      <c r="H279" s="6"/>
      <c r="I279" s="25" t="str">
        <f t="shared" si="43"/>
        <v/>
      </c>
      <c r="J279" s="51" t="str">
        <f t="shared" si="44"/>
        <v/>
      </c>
      <c r="K279" s="4">
        <v>7</v>
      </c>
      <c r="L279" s="7" t="str">
        <f t="shared" si="45"/>
        <v/>
      </c>
      <c r="M279" s="71" t="str">
        <f t="shared" si="46"/>
        <v/>
      </c>
      <c r="N279" s="72"/>
      <c r="O279" s="4" t="str">
        <f t="shared" si="47"/>
        <v/>
      </c>
      <c r="P279" s="4"/>
      <c r="Q279" s="7" t="str">
        <f t="shared" si="48"/>
        <v/>
      </c>
      <c r="R279" s="71" t="str">
        <f t="shared" si="49"/>
        <v/>
      </c>
    </row>
    <row r="280" spans="1:18" ht="11.25" customHeight="1" x14ac:dyDescent="0.25">
      <c r="A280" s="27">
        <f t="shared" si="40"/>
        <v>246</v>
      </c>
      <c r="B280" s="27"/>
      <c r="C280" s="68">
        <v>7440622</v>
      </c>
      <c r="D280" s="177" t="s">
        <v>326</v>
      </c>
      <c r="E280" s="178"/>
      <c r="F280" s="72"/>
      <c r="G280" s="6" t="str">
        <f t="shared" si="42"/>
        <v/>
      </c>
      <c r="H280" s="6"/>
      <c r="I280" s="25" t="str">
        <f>IF(OR(G280="",ISBLANK(H280)),"",$H280*$G280)</f>
        <v/>
      </c>
      <c r="J280" s="51" t="str">
        <f>IF(I280="","",IF(I280 &gt; 0.000001, "FER", "Negl."))</f>
        <v/>
      </c>
      <c r="K280" s="4">
        <v>0.1</v>
      </c>
      <c r="L280" s="7" t="str">
        <f>IF(OR(G280="",ISBLANK(K280)),"",$G280/$K280)</f>
        <v/>
      </c>
      <c r="M280" s="71" t="str">
        <f>IF(L280="","",IF(L280 &gt; 1, "FER", "Negl."))</f>
        <v/>
      </c>
      <c r="N280" s="72"/>
      <c r="O280" s="4" t="str">
        <f>IF(OR($K$17="",ISBLANK(N280)),"",$K$17*N280*0.4)</f>
        <v/>
      </c>
      <c r="P280" s="4">
        <v>0.8</v>
      </c>
      <c r="Q280" s="7" t="str">
        <f>IF(OR(O280="",ISBLANK(P280)),"",O280/P280)</f>
        <v/>
      </c>
      <c r="R280" s="71" t="str">
        <f>IF(Q280="","",IF(Q280 &gt; 1, "FER", "Negl."))</f>
        <v/>
      </c>
    </row>
    <row r="281" spans="1:18" ht="11.25" customHeight="1" x14ac:dyDescent="0.25">
      <c r="A281" s="27">
        <f t="shared" si="40"/>
        <v>247</v>
      </c>
      <c r="B281" s="27"/>
      <c r="C281" s="68">
        <v>1314621</v>
      </c>
      <c r="D281" s="177" t="s">
        <v>327</v>
      </c>
      <c r="E281" s="178"/>
      <c r="F281" s="72"/>
      <c r="G281" s="6" t="str">
        <f t="shared" si="42"/>
        <v/>
      </c>
      <c r="H281" s="6"/>
      <c r="I281" s="25" t="str">
        <f t="shared" si="43"/>
        <v/>
      </c>
      <c r="J281" s="51" t="str">
        <f t="shared" si="44"/>
        <v/>
      </c>
      <c r="K281" s="4"/>
      <c r="L281" s="7" t="str">
        <f t="shared" si="45"/>
        <v/>
      </c>
      <c r="M281" s="71" t="str">
        <f t="shared" si="46"/>
        <v/>
      </c>
      <c r="N281" s="72"/>
      <c r="O281" s="4" t="str">
        <f t="shared" si="47"/>
        <v/>
      </c>
      <c r="P281" s="4">
        <v>30</v>
      </c>
      <c r="Q281" s="7" t="str">
        <f t="shared" si="48"/>
        <v/>
      </c>
      <c r="R281" s="71" t="str">
        <f t="shared" si="49"/>
        <v/>
      </c>
    </row>
    <row r="282" spans="1:18" ht="11.25" customHeight="1" x14ac:dyDescent="0.25">
      <c r="A282" s="27">
        <f t="shared" si="40"/>
        <v>248</v>
      </c>
      <c r="B282" s="27" t="s">
        <v>77</v>
      </c>
      <c r="C282" s="5">
        <v>108054</v>
      </c>
      <c r="D282" s="170" t="s">
        <v>328</v>
      </c>
      <c r="E282" s="153"/>
      <c r="F282" s="72"/>
      <c r="G282" s="6" t="str">
        <f t="shared" si="42"/>
        <v/>
      </c>
      <c r="H282" s="6"/>
      <c r="I282" s="25" t="str">
        <f t="shared" si="43"/>
        <v/>
      </c>
      <c r="J282" s="51" t="str">
        <f t="shared" si="44"/>
        <v/>
      </c>
      <c r="K282" s="4">
        <v>200</v>
      </c>
      <c r="L282" s="7" t="str">
        <f t="shared" si="45"/>
        <v/>
      </c>
      <c r="M282" s="71" t="str">
        <f t="shared" si="46"/>
        <v/>
      </c>
      <c r="N282" s="72"/>
      <c r="O282" s="4" t="str">
        <f t="shared" si="47"/>
        <v/>
      </c>
      <c r="P282" s="4"/>
      <c r="Q282" s="7" t="str">
        <f t="shared" si="48"/>
        <v/>
      </c>
      <c r="R282" s="71" t="str">
        <f t="shared" si="49"/>
        <v/>
      </c>
    </row>
    <row r="283" spans="1:18" ht="11.25" customHeight="1" x14ac:dyDescent="0.25">
      <c r="A283" s="27">
        <f t="shared" si="40"/>
        <v>249</v>
      </c>
      <c r="B283" s="27" t="s">
        <v>77</v>
      </c>
      <c r="C283" s="5">
        <v>593602</v>
      </c>
      <c r="D283" s="170" t="s">
        <v>329</v>
      </c>
      <c r="E283" s="153"/>
      <c r="F283" s="72"/>
      <c r="G283" s="6" t="str">
        <f t="shared" si="42"/>
        <v/>
      </c>
      <c r="H283" s="6">
        <v>3.1999999999999999E-5</v>
      </c>
      <c r="I283" s="25" t="str">
        <f t="shared" si="43"/>
        <v/>
      </c>
      <c r="J283" s="51" t="str">
        <f t="shared" si="44"/>
        <v/>
      </c>
      <c r="K283" s="4">
        <v>3</v>
      </c>
      <c r="L283" s="7" t="str">
        <f t="shared" si="45"/>
        <v/>
      </c>
      <c r="M283" s="71" t="str">
        <f t="shared" si="46"/>
        <v/>
      </c>
      <c r="N283" s="72"/>
      <c r="O283" s="4" t="str">
        <f t="shared" si="47"/>
        <v/>
      </c>
      <c r="P283" s="4"/>
      <c r="Q283" s="7" t="str">
        <f t="shared" si="48"/>
        <v/>
      </c>
      <c r="R283" s="71" t="str">
        <f t="shared" si="49"/>
        <v/>
      </c>
    </row>
    <row r="284" spans="1:18" ht="11.25" customHeight="1" x14ac:dyDescent="0.25">
      <c r="A284" s="27">
        <f t="shared" si="40"/>
        <v>250</v>
      </c>
      <c r="B284" s="27" t="s">
        <v>77</v>
      </c>
      <c r="C284" s="5">
        <v>75014</v>
      </c>
      <c r="D284" s="170" t="s">
        <v>330</v>
      </c>
      <c r="E284" s="153"/>
      <c r="F284" s="72"/>
      <c r="G284" s="6" t="str">
        <f t="shared" si="42"/>
        <v/>
      </c>
      <c r="H284" s="6">
        <v>8.8000000000000004E-6</v>
      </c>
      <c r="I284" s="25" t="str">
        <f t="shared" si="43"/>
        <v/>
      </c>
      <c r="J284" s="51" t="str">
        <f t="shared" si="44"/>
        <v/>
      </c>
      <c r="K284" s="4">
        <v>100</v>
      </c>
      <c r="L284" s="7" t="str">
        <f t="shared" si="45"/>
        <v/>
      </c>
      <c r="M284" s="71" t="str">
        <f t="shared" si="46"/>
        <v/>
      </c>
      <c r="N284" s="72"/>
      <c r="O284" s="4" t="str">
        <f t="shared" si="47"/>
        <v/>
      </c>
      <c r="P284" s="28">
        <v>180000</v>
      </c>
      <c r="Q284" s="7" t="str">
        <f t="shared" si="48"/>
        <v/>
      </c>
      <c r="R284" s="71" t="str">
        <f t="shared" si="49"/>
        <v/>
      </c>
    </row>
    <row r="285" spans="1:18" ht="11.25" customHeight="1" x14ac:dyDescent="0.25">
      <c r="A285" s="27">
        <f t="shared" si="40"/>
        <v>251</v>
      </c>
      <c r="B285" s="27" t="s">
        <v>77</v>
      </c>
      <c r="C285" s="5">
        <v>75354</v>
      </c>
      <c r="D285" s="170" t="s">
        <v>331</v>
      </c>
      <c r="E285" s="153"/>
      <c r="F285" s="72"/>
      <c r="G285" s="6" t="str">
        <f t="shared" si="42"/>
        <v/>
      </c>
      <c r="H285" s="6"/>
      <c r="I285" s="25" t="str">
        <f t="shared" si="43"/>
        <v/>
      </c>
      <c r="J285" s="51" t="str">
        <f t="shared" si="44"/>
        <v/>
      </c>
      <c r="K285" s="4">
        <v>200</v>
      </c>
      <c r="L285" s="7" t="str">
        <f t="shared" si="45"/>
        <v/>
      </c>
      <c r="M285" s="71" t="str">
        <f t="shared" si="46"/>
        <v/>
      </c>
      <c r="N285" s="72"/>
      <c r="O285" s="4" t="str">
        <f t="shared" si="47"/>
        <v/>
      </c>
      <c r="P285" s="4"/>
      <c r="Q285" s="7" t="str">
        <f t="shared" si="48"/>
        <v/>
      </c>
      <c r="R285" s="71" t="str">
        <f t="shared" si="49"/>
        <v/>
      </c>
    </row>
    <row r="286" spans="1:18" ht="11.25" customHeight="1" thickBot="1" x14ac:dyDescent="0.3">
      <c r="A286" s="27">
        <f t="shared" si="40"/>
        <v>252</v>
      </c>
      <c r="B286" s="27" t="s">
        <v>77</v>
      </c>
      <c r="C286" s="5"/>
      <c r="D286" s="170" t="s">
        <v>332</v>
      </c>
      <c r="E286" s="153"/>
      <c r="F286" s="84"/>
      <c r="G286" s="81" t="str">
        <f t="shared" si="42"/>
        <v/>
      </c>
      <c r="H286" s="81"/>
      <c r="I286" s="80" t="str">
        <f t="shared" si="43"/>
        <v/>
      </c>
      <c r="J286" s="78" t="str">
        <f t="shared" si="44"/>
        <v/>
      </c>
      <c r="K286" s="76">
        <v>100</v>
      </c>
      <c r="L286" s="86" t="str">
        <f t="shared" si="45"/>
        <v/>
      </c>
      <c r="M286" s="83" t="str">
        <f t="shared" si="46"/>
        <v/>
      </c>
      <c r="N286" s="84"/>
      <c r="O286" s="76" t="str">
        <f t="shared" si="47"/>
        <v/>
      </c>
      <c r="P286" s="76">
        <v>22000</v>
      </c>
      <c r="Q286" s="86" t="str">
        <f t="shared" si="48"/>
        <v/>
      </c>
      <c r="R286" s="83" t="str">
        <f t="shared" si="49"/>
        <v/>
      </c>
    </row>
    <row r="287" spans="1:18" x14ac:dyDescent="0.25">
      <c r="A287" s="2"/>
      <c r="B287" s="2"/>
      <c r="C287" s="2"/>
      <c r="D287" s="2"/>
      <c r="E287" s="2"/>
      <c r="F287" s="2"/>
      <c r="G287" s="2"/>
      <c r="H287" s="14"/>
      <c r="I287" s="2"/>
      <c r="J287" s="2"/>
      <c r="K287" s="14"/>
      <c r="L287" s="2"/>
      <c r="M287" s="2"/>
      <c r="N287" s="2"/>
      <c r="O287" s="2"/>
      <c r="P287" s="14"/>
      <c r="Q287" s="2"/>
      <c r="R287" s="2"/>
    </row>
    <row r="288" spans="1:18" x14ac:dyDescent="0.25">
      <c r="A288" s="31"/>
      <c r="B288" s="31"/>
      <c r="C288" s="109"/>
      <c r="D288" s="2"/>
      <c r="E288" s="2"/>
      <c r="F288" s="121"/>
      <c r="G288" s="121"/>
      <c r="H288" s="121"/>
      <c r="I288" s="122"/>
      <c r="J288" s="123"/>
      <c r="K288" s="2"/>
      <c r="L288" s="124"/>
      <c r="M288" s="125"/>
      <c r="N288" s="121"/>
      <c r="O288" s="2"/>
      <c r="P288" s="2"/>
      <c r="Q288" s="124"/>
      <c r="R288" s="125"/>
    </row>
    <row r="289" spans="1:18" ht="22.5" customHeight="1" x14ac:dyDescent="0.25">
      <c r="A289" s="191" t="s">
        <v>333</v>
      </c>
      <c r="B289" s="191"/>
      <c r="C289" s="191"/>
      <c r="D289" s="191"/>
      <c r="E289" s="191"/>
      <c r="F289" s="191"/>
      <c r="G289" s="191"/>
      <c r="H289" s="191"/>
      <c r="I289" s="191"/>
      <c r="J289" s="191"/>
      <c r="K289" s="191"/>
      <c r="L289" s="191"/>
      <c r="M289" s="191"/>
      <c r="N289" s="191"/>
      <c r="O289" s="191"/>
      <c r="P289" s="191"/>
      <c r="Q289" s="191"/>
      <c r="R289" s="191"/>
    </row>
    <row r="290" spans="1:18" ht="11.5" x14ac:dyDescent="0.25">
      <c r="A290" s="126"/>
      <c r="B290" s="126"/>
      <c r="C290" s="126"/>
      <c r="D290" s="126"/>
      <c r="E290" s="126"/>
      <c r="F290" s="126"/>
      <c r="G290" s="126"/>
      <c r="H290" s="127"/>
      <c r="I290" s="126"/>
      <c r="J290" s="126"/>
      <c r="K290" s="127"/>
      <c r="L290" s="126"/>
      <c r="M290" s="126"/>
      <c r="N290" s="126"/>
      <c r="O290" s="126"/>
      <c r="P290" s="127"/>
      <c r="Q290" s="126"/>
      <c r="R290" s="126"/>
    </row>
    <row r="291" spans="1:18" ht="11.5" x14ac:dyDescent="0.25">
      <c r="A291" s="192" t="s">
        <v>334</v>
      </c>
      <c r="B291" s="192"/>
      <c r="C291" s="126"/>
      <c r="D291" s="126"/>
      <c r="E291" s="126"/>
      <c r="F291" s="126"/>
      <c r="G291" s="126"/>
      <c r="H291" s="126"/>
      <c r="I291" s="126"/>
      <c r="J291" s="126"/>
      <c r="K291" s="165"/>
      <c r="L291" s="168"/>
      <c r="M291" s="168"/>
      <c r="N291" s="168"/>
      <c r="O291" s="168"/>
      <c r="P291" s="168"/>
      <c r="Q291" s="169"/>
      <c r="R291" s="126"/>
    </row>
    <row r="292" spans="1:18" ht="11.5" x14ac:dyDescent="0.25">
      <c r="A292" s="128" t="s">
        <v>77</v>
      </c>
      <c r="B292" s="129"/>
      <c r="C292" s="190" t="s">
        <v>335</v>
      </c>
      <c r="D292" s="190"/>
      <c r="E292" s="190"/>
      <c r="F292" s="130"/>
      <c r="G292" s="130"/>
      <c r="H292" s="130"/>
      <c r="I292" s="130"/>
      <c r="J292" s="130"/>
      <c r="K292" s="168"/>
      <c r="L292" s="168"/>
      <c r="M292" s="168"/>
      <c r="N292" s="168"/>
      <c r="O292" s="168"/>
      <c r="P292" s="168"/>
      <c r="Q292" s="169"/>
      <c r="R292" s="126"/>
    </row>
    <row r="293" spans="1:18" ht="11.5" x14ac:dyDescent="0.25">
      <c r="A293" s="128" t="s">
        <v>96</v>
      </c>
      <c r="B293" s="129"/>
      <c r="C293" s="190" t="s">
        <v>336</v>
      </c>
      <c r="D293" s="190"/>
      <c r="E293" s="190"/>
      <c r="F293" s="190"/>
      <c r="G293" s="190"/>
      <c r="H293" s="190"/>
      <c r="I293" s="190"/>
      <c r="J293" s="130"/>
      <c r="K293" s="130"/>
      <c r="L293" s="126"/>
      <c r="M293" s="126"/>
      <c r="N293" s="126"/>
      <c r="O293" s="126"/>
      <c r="P293" s="126"/>
      <c r="Q293" s="126"/>
      <c r="R293" s="126"/>
    </row>
    <row r="294" spans="1:18" ht="11.5" x14ac:dyDescent="0.25">
      <c r="A294" s="131"/>
      <c r="B294" s="129"/>
      <c r="C294" s="130"/>
      <c r="D294" s="130"/>
      <c r="E294" s="130"/>
      <c r="F294" s="130"/>
      <c r="G294" s="130"/>
      <c r="H294" s="130"/>
      <c r="I294" s="130"/>
      <c r="J294" s="130"/>
      <c r="K294" s="130"/>
      <c r="L294" s="126"/>
      <c r="M294" s="126"/>
      <c r="N294" s="126"/>
      <c r="O294" s="126"/>
      <c r="P294" s="126"/>
      <c r="Q294" s="126"/>
      <c r="R294" s="126"/>
    </row>
    <row r="295" spans="1:18" ht="11.5" x14ac:dyDescent="0.25">
      <c r="A295" s="132" t="s">
        <v>337</v>
      </c>
      <c r="B295" s="129"/>
      <c r="C295" s="182" t="s">
        <v>338</v>
      </c>
      <c r="D295" s="182"/>
      <c r="E295" s="182"/>
      <c r="F295" s="182"/>
      <c r="G295" s="182"/>
      <c r="H295" s="182"/>
      <c r="I295" s="182"/>
      <c r="J295" s="182"/>
      <c r="K295" s="182"/>
      <c r="L295" s="182"/>
      <c r="M295" s="182"/>
      <c r="N295" s="182"/>
      <c r="O295" s="182"/>
      <c r="P295" s="182"/>
      <c r="Q295" s="182"/>
      <c r="R295" s="133"/>
    </row>
    <row r="296" spans="1:18" ht="11.5" x14ac:dyDescent="0.25">
      <c r="A296" s="132" t="s">
        <v>339</v>
      </c>
      <c r="B296" s="129"/>
      <c r="C296" s="182" t="s">
        <v>340</v>
      </c>
      <c r="D296" s="182"/>
      <c r="E296" s="182"/>
      <c r="F296" s="182"/>
      <c r="G296" s="182"/>
      <c r="H296" s="182"/>
      <c r="I296" s="182"/>
      <c r="J296" s="182"/>
      <c r="K296" s="182"/>
      <c r="L296" s="182"/>
      <c r="M296" s="182"/>
      <c r="N296" s="182"/>
      <c r="O296" s="182"/>
      <c r="P296" s="182"/>
      <c r="Q296" s="182"/>
      <c r="R296" s="133"/>
    </row>
    <row r="297" spans="1:18" ht="11.5" x14ac:dyDescent="0.25">
      <c r="A297" s="126"/>
      <c r="B297" s="134"/>
      <c r="C297" s="182"/>
      <c r="D297" s="182"/>
      <c r="E297" s="182"/>
      <c r="F297" s="133"/>
      <c r="G297" s="133"/>
      <c r="H297" s="133"/>
      <c r="I297" s="133"/>
      <c r="J297" s="133"/>
      <c r="K297" s="133"/>
      <c r="L297" s="126"/>
      <c r="M297" s="126"/>
      <c r="N297" s="126"/>
      <c r="O297" s="126"/>
      <c r="P297" s="126"/>
      <c r="Q297" s="126"/>
      <c r="R297" s="126"/>
    </row>
    <row r="298" spans="1:18" ht="11.5" x14ac:dyDescent="0.25">
      <c r="A298" s="126"/>
      <c r="B298" s="134"/>
      <c r="C298" s="182" t="s">
        <v>341</v>
      </c>
      <c r="D298" s="182"/>
      <c r="E298" s="182"/>
      <c r="F298" s="182"/>
      <c r="G298" s="182"/>
      <c r="H298" s="182"/>
      <c r="I298" s="182"/>
      <c r="J298" s="182"/>
      <c r="K298" s="182"/>
      <c r="L298" s="182"/>
      <c r="M298" s="182"/>
      <c r="N298" s="182"/>
      <c r="O298" s="182"/>
      <c r="P298" s="182"/>
      <c r="Q298" s="182"/>
      <c r="R298" s="182"/>
    </row>
    <row r="299" spans="1:18" ht="11.5" x14ac:dyDescent="0.25">
      <c r="A299" s="126"/>
      <c r="B299" s="134"/>
      <c r="C299" s="182" t="s">
        <v>342</v>
      </c>
      <c r="D299" s="182"/>
      <c r="E299" s="182"/>
      <c r="F299" s="182"/>
      <c r="G299" s="182"/>
      <c r="H299" s="182"/>
      <c r="I299" s="182"/>
      <c r="J299" s="182"/>
      <c r="K299" s="182"/>
      <c r="L299" s="182"/>
      <c r="M299" s="182"/>
      <c r="N299" s="182"/>
      <c r="O299" s="182"/>
      <c r="P299" s="182"/>
      <c r="Q299" s="182"/>
      <c r="R299" s="182"/>
    </row>
    <row r="300" spans="1:18" ht="11.5" x14ac:dyDescent="0.25">
      <c r="A300" s="126"/>
      <c r="B300" s="134"/>
      <c r="C300" s="182" t="s">
        <v>343</v>
      </c>
      <c r="D300" s="182"/>
      <c r="E300" s="182"/>
      <c r="F300" s="182"/>
      <c r="G300" s="182"/>
      <c r="H300" s="182"/>
      <c r="I300" s="182"/>
      <c r="J300" s="182"/>
      <c r="K300" s="182"/>
      <c r="L300" s="182"/>
      <c r="M300" s="182"/>
      <c r="N300" s="182"/>
      <c r="O300" s="182"/>
      <c r="P300" s="182"/>
      <c r="Q300" s="182"/>
      <c r="R300" s="182"/>
    </row>
    <row r="301" spans="1:18" ht="12.5" x14ac:dyDescent="0.3">
      <c r="A301" s="126"/>
      <c r="B301" s="134"/>
      <c r="C301" s="182" t="s">
        <v>344</v>
      </c>
      <c r="D301" s="182"/>
      <c r="E301" s="182"/>
      <c r="F301" s="182"/>
      <c r="G301" s="182"/>
      <c r="H301" s="182"/>
      <c r="I301" s="182"/>
      <c r="J301" s="182"/>
      <c r="K301" s="182"/>
      <c r="L301" s="182"/>
      <c r="M301" s="182"/>
      <c r="N301" s="182"/>
      <c r="O301" s="182"/>
      <c r="P301" s="182"/>
      <c r="Q301" s="182"/>
      <c r="R301" s="182"/>
    </row>
    <row r="302" spans="1:18" x14ac:dyDescent="0.25">
      <c r="A302" s="2"/>
      <c r="B302" s="26"/>
      <c r="C302" s="110"/>
      <c r="D302" s="110"/>
      <c r="E302" s="110"/>
      <c r="F302" s="110"/>
      <c r="G302" s="110"/>
      <c r="H302" s="110"/>
      <c r="I302" s="110"/>
      <c r="J302" s="110"/>
      <c r="K302" s="110"/>
      <c r="L302" s="2"/>
      <c r="M302" s="2"/>
      <c r="N302" s="2"/>
      <c r="O302" s="2"/>
      <c r="P302" s="2"/>
      <c r="Q302" s="2"/>
      <c r="R302" s="2"/>
    </row>
    <row r="303" spans="1:18" x14ac:dyDescent="0.25">
      <c r="A303" s="2"/>
      <c r="B303" s="26"/>
      <c r="R303" s="2"/>
    </row>
    <row r="304" spans="1:18" x14ac:dyDescent="0.25">
      <c r="A304" s="2"/>
      <c r="B304" s="26"/>
      <c r="C304" s="110"/>
      <c r="D304" s="110"/>
      <c r="E304" s="110"/>
      <c r="F304" s="110"/>
      <c r="G304" s="110"/>
      <c r="H304" s="110"/>
      <c r="I304" s="110"/>
      <c r="J304" s="110"/>
      <c r="K304" s="110"/>
      <c r="L304" s="2"/>
      <c r="M304" s="2"/>
      <c r="N304" s="2"/>
      <c r="O304" s="2"/>
      <c r="P304" s="2"/>
      <c r="Q304" s="2"/>
      <c r="R304" s="2"/>
    </row>
    <row r="305" spans="1:18" x14ac:dyDescent="0.25">
      <c r="A305" s="2"/>
      <c r="B305" s="26"/>
      <c r="C305" s="110"/>
      <c r="D305" s="110"/>
      <c r="E305" s="110"/>
      <c r="F305" s="110"/>
      <c r="G305" s="110"/>
      <c r="H305" s="110"/>
      <c r="I305" s="110"/>
      <c r="J305" s="110"/>
      <c r="K305" s="110"/>
      <c r="L305" s="2"/>
      <c r="M305" s="2"/>
      <c r="N305" s="2"/>
      <c r="O305" s="2"/>
      <c r="P305" s="2"/>
      <c r="Q305" s="2"/>
      <c r="R305" s="2"/>
    </row>
    <row r="306" spans="1:18" x14ac:dyDescent="0.25">
      <c r="A306" s="2"/>
      <c r="B306" s="26"/>
      <c r="C306" s="110"/>
      <c r="D306" s="110"/>
      <c r="E306" s="110"/>
      <c r="F306" s="110"/>
      <c r="G306" s="110"/>
      <c r="H306" s="110"/>
      <c r="I306" s="110"/>
      <c r="J306" s="110"/>
      <c r="K306" s="110"/>
      <c r="L306" s="2"/>
      <c r="M306" s="2"/>
      <c r="N306" s="2"/>
      <c r="O306" s="2"/>
      <c r="P306" s="2"/>
      <c r="Q306" s="2"/>
      <c r="R306" s="2"/>
    </row>
    <row r="307" spans="1:18" x14ac:dyDescent="0.25">
      <c r="A307" s="2"/>
      <c r="B307" s="26"/>
      <c r="C307" s="110"/>
      <c r="D307" s="110"/>
      <c r="E307" s="110"/>
      <c r="F307" s="110"/>
      <c r="G307" s="110"/>
      <c r="H307" s="110"/>
      <c r="I307" s="110"/>
      <c r="J307" s="110"/>
      <c r="K307" s="110"/>
      <c r="L307" s="2"/>
      <c r="M307" s="2"/>
      <c r="N307" s="2"/>
      <c r="O307" s="2"/>
      <c r="P307" s="2"/>
      <c r="Q307" s="2"/>
      <c r="R307" s="2"/>
    </row>
    <row r="308" spans="1:18" x14ac:dyDescent="0.25">
      <c r="A308" s="2"/>
      <c r="B308" s="26"/>
      <c r="C308" s="43"/>
      <c r="D308" s="43"/>
      <c r="E308" s="43"/>
      <c r="F308" s="43"/>
      <c r="G308" s="43"/>
      <c r="H308" s="43"/>
      <c r="I308" s="43"/>
      <c r="J308" s="43"/>
      <c r="K308" s="43"/>
      <c r="L308" s="2"/>
      <c r="M308" s="2"/>
      <c r="N308" s="2"/>
      <c r="O308" s="2"/>
      <c r="P308" s="2"/>
      <c r="Q308" s="2"/>
      <c r="R308" s="2"/>
    </row>
    <row r="309" spans="1:18" x14ac:dyDescent="0.25">
      <c r="A309" s="2"/>
      <c r="B309" s="26"/>
      <c r="C309" s="110"/>
      <c r="D309" s="110"/>
      <c r="E309" s="110"/>
      <c r="F309" s="110"/>
      <c r="G309" s="110"/>
      <c r="H309" s="110"/>
      <c r="I309" s="110"/>
      <c r="J309" s="110"/>
      <c r="K309" s="110"/>
      <c r="L309" s="110"/>
      <c r="M309" s="110"/>
      <c r="N309" s="2"/>
      <c r="O309" s="2"/>
      <c r="P309" s="2"/>
      <c r="Q309" s="2"/>
      <c r="R309" s="2"/>
    </row>
    <row r="310" spans="1:18" x14ac:dyDescent="0.25">
      <c r="A310" s="2"/>
      <c r="B310" s="26"/>
      <c r="C310" s="110"/>
      <c r="D310" s="110"/>
      <c r="E310" s="110"/>
      <c r="F310" s="110"/>
      <c r="G310" s="110"/>
      <c r="H310" s="110"/>
      <c r="I310" s="110"/>
      <c r="J310" s="110"/>
      <c r="K310" s="110"/>
      <c r="L310" s="2"/>
      <c r="M310" s="2"/>
      <c r="N310" s="2"/>
      <c r="O310" s="2"/>
      <c r="P310" s="2"/>
      <c r="Q310" s="2"/>
      <c r="R310" s="2"/>
    </row>
    <row r="311" spans="1:18" x14ac:dyDescent="0.25">
      <c r="A311" s="2"/>
      <c r="B311" s="26"/>
      <c r="C311" s="110"/>
      <c r="D311" s="110"/>
      <c r="E311" s="110"/>
      <c r="F311" s="110"/>
      <c r="G311" s="110"/>
      <c r="H311" s="110"/>
      <c r="I311" s="110"/>
      <c r="J311" s="110"/>
      <c r="K311" s="110"/>
      <c r="L311" s="2"/>
      <c r="M311" s="2"/>
      <c r="N311" s="2"/>
      <c r="O311" s="2"/>
      <c r="P311" s="2"/>
      <c r="Q311" s="2"/>
      <c r="R311" s="2"/>
    </row>
    <row r="312" spans="1:18" x14ac:dyDescent="0.25">
      <c r="A312" s="2"/>
      <c r="B312" s="26"/>
      <c r="C312" s="110"/>
      <c r="D312" s="110"/>
      <c r="E312" s="110"/>
      <c r="F312" s="110"/>
      <c r="G312" s="110"/>
      <c r="H312" s="110"/>
      <c r="I312" s="110"/>
      <c r="J312" s="110"/>
      <c r="K312" s="110"/>
      <c r="L312" s="2"/>
      <c r="M312" s="2"/>
      <c r="N312" s="2"/>
      <c r="O312" s="2"/>
      <c r="P312" s="2"/>
      <c r="Q312" s="2"/>
      <c r="R312" s="2"/>
    </row>
    <row r="313" spans="1:18" x14ac:dyDescent="0.25">
      <c r="A313" s="2"/>
      <c r="B313" s="26"/>
      <c r="C313" s="43"/>
      <c r="D313" s="43"/>
      <c r="E313" s="43"/>
      <c r="F313" s="43"/>
      <c r="G313" s="43"/>
      <c r="H313" s="43"/>
      <c r="I313" s="43"/>
      <c r="J313" s="43"/>
      <c r="K313" s="110"/>
      <c r="L313" s="2"/>
      <c r="M313" s="2"/>
      <c r="N313" s="2"/>
      <c r="O313" s="2"/>
      <c r="P313" s="2"/>
      <c r="Q313" s="2"/>
      <c r="R313" s="2"/>
    </row>
    <row r="314" spans="1:18" x14ac:dyDescent="0.25">
      <c r="A314" s="43"/>
      <c r="B314" s="26"/>
      <c r="C314" s="110"/>
      <c r="D314" s="110"/>
      <c r="E314" s="110"/>
      <c r="F314" s="110"/>
      <c r="G314" s="110"/>
      <c r="H314" s="110"/>
      <c r="I314" s="110"/>
      <c r="J314" s="110"/>
      <c r="K314" s="110"/>
      <c r="L314" s="2"/>
      <c r="M314" s="2"/>
      <c r="N314" s="2"/>
      <c r="O314" s="2"/>
      <c r="P314" s="2"/>
      <c r="Q314" s="2"/>
      <c r="R314" s="2"/>
    </row>
    <row r="315" spans="1:18" x14ac:dyDescent="0.25">
      <c r="A315" s="43"/>
      <c r="B315" s="26"/>
      <c r="C315" s="110"/>
      <c r="D315" s="110"/>
      <c r="E315" s="110"/>
      <c r="F315" s="110"/>
      <c r="G315" s="110"/>
      <c r="H315" s="110"/>
      <c r="I315" s="110"/>
      <c r="J315" s="110"/>
      <c r="K315" s="110"/>
      <c r="L315" s="2"/>
      <c r="M315" s="2"/>
      <c r="N315" s="2"/>
      <c r="O315" s="2"/>
      <c r="P315" s="2"/>
      <c r="Q315" s="2"/>
      <c r="R315" s="2"/>
    </row>
    <row r="316" spans="1:18" x14ac:dyDescent="0.25">
      <c r="B316" s="2"/>
      <c r="C316" s="43"/>
      <c r="D316" s="43"/>
      <c r="E316" s="110"/>
      <c r="F316" s="110"/>
      <c r="G316" s="110"/>
      <c r="H316" s="110"/>
      <c r="I316" s="110"/>
      <c r="J316" s="110"/>
      <c r="K316" s="110"/>
      <c r="L316" s="2"/>
      <c r="M316" s="2"/>
      <c r="N316" s="2"/>
      <c r="O316" s="2"/>
      <c r="P316" s="2"/>
      <c r="Q316" s="2"/>
      <c r="R316" s="2"/>
    </row>
    <row r="317" spans="1:18" x14ac:dyDescent="0.25">
      <c r="B317" s="2"/>
      <c r="C317" s="2"/>
      <c r="D317" s="2"/>
      <c r="E317" s="2"/>
      <c r="F317" s="2"/>
      <c r="G317" s="2"/>
      <c r="H317" s="2"/>
      <c r="I317" s="2"/>
      <c r="J317" s="2"/>
      <c r="K317" s="2"/>
      <c r="L317" s="2"/>
      <c r="M317" s="2"/>
      <c r="N317" s="2"/>
      <c r="O317" s="2"/>
      <c r="P317" s="2"/>
      <c r="Q317" s="2"/>
      <c r="R317" s="2"/>
    </row>
    <row r="318" spans="1:18" x14ac:dyDescent="0.25">
      <c r="B318" s="2"/>
      <c r="C318" s="2"/>
      <c r="D318" s="2"/>
      <c r="E318" s="2"/>
      <c r="F318" s="2"/>
      <c r="G318" s="2"/>
      <c r="H318" s="2"/>
      <c r="I318" s="2"/>
      <c r="J318" s="2"/>
      <c r="K318" s="2"/>
      <c r="L318" s="2"/>
      <c r="M318" s="2"/>
      <c r="N318" s="2"/>
      <c r="O318" s="2"/>
      <c r="P318" s="2"/>
      <c r="Q318" s="2"/>
      <c r="R318" s="2"/>
    </row>
    <row r="319" spans="1:18" x14ac:dyDescent="0.25">
      <c r="B319" s="2"/>
      <c r="C319" s="2"/>
      <c r="D319" s="2"/>
      <c r="E319" s="2"/>
      <c r="F319" s="2"/>
      <c r="G319" s="2"/>
      <c r="H319" s="2"/>
      <c r="I319" s="2"/>
      <c r="J319" s="2"/>
      <c r="K319" s="2"/>
      <c r="L319" s="2"/>
      <c r="M319" s="2"/>
      <c r="N319" s="2"/>
      <c r="O319" s="2"/>
      <c r="P319" s="2"/>
      <c r="Q319" s="2"/>
      <c r="R319" s="2"/>
    </row>
    <row r="320" spans="1:18" x14ac:dyDescent="0.25">
      <c r="B320" s="2"/>
      <c r="C320" s="2"/>
      <c r="D320" s="2"/>
      <c r="E320" s="2"/>
      <c r="F320" s="2"/>
      <c r="G320" s="2"/>
      <c r="H320" s="2"/>
      <c r="I320" s="2"/>
      <c r="J320" s="2"/>
      <c r="K320" s="2"/>
      <c r="L320" s="2"/>
      <c r="M320" s="2"/>
      <c r="N320" s="2"/>
      <c r="O320" s="2"/>
      <c r="P320" s="2"/>
      <c r="Q320" s="2"/>
      <c r="R320" s="2"/>
    </row>
    <row r="321" spans="2:18" x14ac:dyDescent="0.25">
      <c r="B321" s="2"/>
      <c r="C321" s="2"/>
      <c r="D321" s="2"/>
      <c r="E321" s="2"/>
      <c r="F321" s="2"/>
      <c r="G321" s="2"/>
      <c r="H321" s="2"/>
      <c r="I321" s="2"/>
      <c r="J321" s="2"/>
      <c r="K321" s="2"/>
      <c r="L321" s="2"/>
      <c r="M321" s="2"/>
      <c r="N321" s="2"/>
      <c r="O321" s="2"/>
      <c r="P321" s="2"/>
      <c r="Q321" s="2"/>
      <c r="R321" s="2"/>
    </row>
    <row r="322" spans="2:18" x14ac:dyDescent="0.25">
      <c r="B322" s="2"/>
      <c r="C322" s="2"/>
      <c r="D322" s="2"/>
      <c r="E322" s="2"/>
      <c r="F322" s="2"/>
      <c r="G322" s="2"/>
      <c r="H322" s="2"/>
      <c r="I322" s="2"/>
      <c r="J322" s="2"/>
      <c r="K322" s="2"/>
      <c r="L322" s="2"/>
      <c r="M322" s="2"/>
      <c r="N322" s="2"/>
      <c r="O322" s="2"/>
      <c r="P322" s="2"/>
      <c r="Q322" s="2"/>
      <c r="R322" s="2"/>
    </row>
    <row r="323" spans="2:18" x14ac:dyDescent="0.25">
      <c r="B323" s="2"/>
      <c r="C323" s="2"/>
      <c r="D323" s="2"/>
      <c r="E323" s="2"/>
      <c r="F323" s="2"/>
      <c r="G323" s="2"/>
      <c r="H323" s="2"/>
      <c r="I323" s="2"/>
      <c r="J323" s="2"/>
      <c r="K323" s="2"/>
      <c r="L323" s="2"/>
      <c r="M323" s="2"/>
      <c r="N323" s="2"/>
      <c r="O323" s="2"/>
      <c r="P323" s="2"/>
      <c r="Q323" s="2"/>
      <c r="R323" s="2"/>
    </row>
    <row r="324" spans="2:18" x14ac:dyDescent="0.25">
      <c r="B324" s="2"/>
      <c r="C324" s="2"/>
      <c r="D324" s="2"/>
      <c r="E324" s="2"/>
      <c r="F324" s="2"/>
      <c r="G324" s="2"/>
      <c r="H324" s="2"/>
      <c r="I324" s="2"/>
      <c r="J324" s="2"/>
      <c r="K324" s="2"/>
      <c r="L324" s="2"/>
      <c r="M324" s="2"/>
      <c r="N324" s="2"/>
      <c r="O324" s="2"/>
      <c r="P324" s="2"/>
      <c r="Q324" s="2"/>
      <c r="R324" s="2"/>
    </row>
    <row r="325" spans="2:18" x14ac:dyDescent="0.25">
      <c r="B325" s="2"/>
      <c r="C325" s="2"/>
      <c r="D325" s="2"/>
      <c r="E325" s="2"/>
      <c r="F325" s="2"/>
      <c r="G325" s="2"/>
      <c r="H325" s="2"/>
      <c r="I325" s="2"/>
      <c r="J325" s="2"/>
      <c r="K325" s="2"/>
      <c r="L325" s="2"/>
      <c r="M325" s="2"/>
      <c r="N325" s="2"/>
      <c r="O325" s="2"/>
      <c r="P325" s="2"/>
      <c r="Q325" s="2"/>
      <c r="R325" s="2"/>
    </row>
    <row r="326" spans="2:18" x14ac:dyDescent="0.25">
      <c r="B326" s="2"/>
      <c r="C326" s="2"/>
      <c r="D326" s="2"/>
      <c r="E326" s="2"/>
      <c r="F326" s="2"/>
      <c r="G326" s="2"/>
      <c r="H326" s="2"/>
      <c r="I326" s="2"/>
      <c r="J326" s="2"/>
      <c r="K326" s="2"/>
      <c r="L326" s="2"/>
      <c r="M326" s="2"/>
      <c r="N326" s="2"/>
      <c r="O326" s="2"/>
      <c r="P326" s="2"/>
      <c r="Q326" s="2"/>
      <c r="R326" s="2"/>
    </row>
    <row r="327" spans="2:18" x14ac:dyDescent="0.25">
      <c r="B327" s="2"/>
      <c r="C327" s="2"/>
      <c r="D327" s="2"/>
      <c r="E327" s="2"/>
      <c r="F327" s="2"/>
      <c r="G327" s="2"/>
      <c r="H327" s="2"/>
      <c r="I327" s="2"/>
      <c r="J327" s="2"/>
      <c r="K327" s="2"/>
      <c r="L327" s="2"/>
      <c r="M327" s="2"/>
      <c r="N327" s="2"/>
      <c r="O327" s="2"/>
      <c r="P327" s="2"/>
      <c r="Q327" s="2"/>
      <c r="R327" s="2"/>
    </row>
    <row r="328" spans="2:18" x14ac:dyDescent="0.25">
      <c r="B328" s="2"/>
      <c r="C328" s="2"/>
      <c r="D328" s="2"/>
      <c r="E328" s="2"/>
      <c r="F328" s="2"/>
      <c r="G328" s="2"/>
      <c r="H328" s="2"/>
      <c r="I328" s="2"/>
      <c r="J328" s="2"/>
      <c r="K328" s="2"/>
      <c r="L328" s="2"/>
      <c r="M328" s="2"/>
      <c r="N328" s="2"/>
      <c r="O328" s="2"/>
      <c r="P328" s="2"/>
      <c r="Q328" s="2"/>
      <c r="R328" s="2"/>
    </row>
    <row r="329" spans="2:18" x14ac:dyDescent="0.25">
      <c r="B329" s="2"/>
      <c r="C329" s="2"/>
      <c r="D329" s="2"/>
      <c r="E329" s="2"/>
      <c r="F329" s="2"/>
      <c r="G329" s="2"/>
      <c r="H329" s="2"/>
      <c r="I329" s="2"/>
      <c r="J329" s="2"/>
      <c r="K329" s="2"/>
      <c r="L329" s="2"/>
      <c r="M329" s="2"/>
      <c r="N329" s="2"/>
      <c r="O329" s="2"/>
      <c r="P329" s="2"/>
      <c r="Q329" s="2"/>
      <c r="R329" s="2"/>
    </row>
    <row r="330" spans="2:18" x14ac:dyDescent="0.25">
      <c r="B330" s="2"/>
      <c r="C330" s="2"/>
      <c r="D330" s="2"/>
      <c r="E330" s="2"/>
      <c r="F330" s="2"/>
      <c r="G330" s="2"/>
      <c r="H330" s="2"/>
      <c r="I330" s="2"/>
      <c r="J330" s="2"/>
      <c r="K330" s="2"/>
      <c r="L330" s="2"/>
      <c r="M330" s="2"/>
      <c r="N330" s="2"/>
      <c r="O330" s="2"/>
      <c r="P330" s="2"/>
      <c r="Q330" s="2"/>
      <c r="R330" s="2"/>
    </row>
    <row r="331" spans="2:18" x14ac:dyDescent="0.25">
      <c r="B331" s="2"/>
      <c r="C331" s="2"/>
      <c r="D331" s="2"/>
      <c r="E331" s="2"/>
      <c r="F331" s="2"/>
      <c r="G331" s="2"/>
      <c r="H331" s="2"/>
      <c r="I331" s="2"/>
      <c r="J331" s="2"/>
      <c r="K331" s="2"/>
      <c r="L331" s="2"/>
      <c r="M331" s="2"/>
      <c r="N331" s="2"/>
      <c r="O331" s="2"/>
      <c r="P331" s="2"/>
      <c r="Q331" s="2"/>
      <c r="R331" s="2"/>
    </row>
    <row r="332" spans="2:18" x14ac:dyDescent="0.25">
      <c r="B332" s="2"/>
      <c r="C332" s="2"/>
      <c r="D332" s="2"/>
      <c r="E332" s="2"/>
      <c r="F332" s="2"/>
      <c r="G332" s="2"/>
      <c r="H332" s="2"/>
      <c r="I332" s="2"/>
      <c r="J332" s="2"/>
      <c r="K332" s="2"/>
      <c r="L332" s="2"/>
      <c r="M332" s="2"/>
      <c r="N332" s="2"/>
      <c r="O332" s="2"/>
      <c r="P332" s="2"/>
      <c r="Q332" s="2"/>
      <c r="R332" s="2"/>
    </row>
    <row r="333" spans="2:18" x14ac:dyDescent="0.25">
      <c r="B333" s="2"/>
      <c r="C333" s="2"/>
      <c r="D333" s="2"/>
      <c r="E333" s="2"/>
      <c r="F333" s="2"/>
      <c r="G333" s="2"/>
      <c r="H333" s="2"/>
      <c r="I333" s="2"/>
      <c r="J333" s="2"/>
      <c r="K333" s="2"/>
      <c r="L333" s="2"/>
      <c r="M333" s="2"/>
      <c r="N333" s="2"/>
      <c r="O333" s="2"/>
      <c r="P333" s="2"/>
      <c r="Q333" s="2"/>
      <c r="R333" s="2"/>
    </row>
    <row r="334" spans="2:18" x14ac:dyDescent="0.25">
      <c r="B334" s="2"/>
      <c r="C334" s="2"/>
      <c r="D334" s="2"/>
      <c r="E334" s="2"/>
      <c r="F334" s="2"/>
      <c r="G334" s="2"/>
      <c r="H334" s="2"/>
      <c r="I334" s="2"/>
      <c r="J334" s="2"/>
      <c r="K334" s="2"/>
      <c r="L334" s="2"/>
      <c r="M334" s="2"/>
      <c r="N334" s="2"/>
      <c r="O334" s="2"/>
      <c r="P334" s="2"/>
      <c r="Q334" s="2"/>
      <c r="R334" s="2"/>
    </row>
    <row r="335" spans="2:18" x14ac:dyDescent="0.25">
      <c r="B335" s="2"/>
      <c r="C335" s="2"/>
      <c r="D335" s="2"/>
      <c r="E335" s="2"/>
      <c r="F335" s="2"/>
      <c r="G335" s="2"/>
      <c r="H335" s="2"/>
      <c r="I335" s="2"/>
      <c r="J335" s="2"/>
      <c r="K335" s="2"/>
      <c r="L335" s="2"/>
      <c r="M335" s="2"/>
      <c r="N335" s="2"/>
      <c r="O335" s="2"/>
      <c r="P335" s="2"/>
      <c r="Q335" s="2"/>
      <c r="R335" s="2"/>
    </row>
    <row r="336" spans="2:18" x14ac:dyDescent="0.25">
      <c r="B336" s="2"/>
      <c r="C336" s="2"/>
      <c r="D336" s="2"/>
      <c r="E336" s="2"/>
      <c r="F336" s="2"/>
      <c r="G336" s="2"/>
      <c r="H336" s="2"/>
      <c r="I336" s="2"/>
      <c r="J336" s="2"/>
      <c r="K336" s="2"/>
      <c r="L336" s="2"/>
      <c r="M336" s="2"/>
      <c r="N336" s="2"/>
      <c r="O336" s="2"/>
      <c r="P336" s="2"/>
      <c r="Q336" s="2"/>
      <c r="R336" s="2"/>
    </row>
    <row r="337" spans="2:18" x14ac:dyDescent="0.25">
      <c r="B337" s="2"/>
      <c r="C337" s="2"/>
      <c r="D337" s="2"/>
      <c r="E337" s="2"/>
      <c r="F337" s="2"/>
      <c r="G337" s="2"/>
      <c r="H337" s="2"/>
      <c r="I337" s="2"/>
      <c r="J337" s="2"/>
      <c r="K337" s="2"/>
      <c r="L337" s="2"/>
      <c r="M337" s="2"/>
      <c r="N337" s="2"/>
      <c r="O337" s="2"/>
      <c r="P337" s="2"/>
      <c r="Q337" s="2"/>
      <c r="R337" s="2"/>
    </row>
    <row r="338" spans="2:18" x14ac:dyDescent="0.25">
      <c r="B338" s="2"/>
      <c r="C338" s="2"/>
      <c r="D338" s="2"/>
      <c r="E338" s="2"/>
      <c r="F338" s="2"/>
      <c r="G338" s="2"/>
      <c r="H338" s="2"/>
      <c r="I338" s="2"/>
      <c r="J338" s="2"/>
      <c r="K338" s="2"/>
      <c r="L338" s="2"/>
      <c r="M338" s="2"/>
      <c r="N338" s="2"/>
      <c r="O338" s="2"/>
      <c r="P338" s="2"/>
      <c r="Q338" s="2"/>
      <c r="R338" s="2"/>
    </row>
    <row r="339" spans="2:18" x14ac:dyDescent="0.25">
      <c r="B339" s="2"/>
      <c r="C339" s="2"/>
      <c r="D339" s="2"/>
      <c r="E339" s="2"/>
      <c r="F339" s="2"/>
      <c r="G339" s="2"/>
      <c r="H339" s="2"/>
      <c r="I339" s="2"/>
      <c r="J339" s="2"/>
      <c r="K339" s="2"/>
      <c r="L339" s="2"/>
      <c r="M339" s="2"/>
      <c r="N339" s="2"/>
      <c r="O339" s="2"/>
      <c r="P339" s="2"/>
      <c r="Q339" s="2"/>
      <c r="R339" s="2"/>
    </row>
    <row r="340" spans="2:18" x14ac:dyDescent="0.25">
      <c r="B340" s="2"/>
      <c r="C340" s="2"/>
      <c r="D340" s="2"/>
      <c r="E340" s="2"/>
      <c r="F340" s="2"/>
      <c r="G340" s="2"/>
      <c r="H340" s="2"/>
      <c r="I340" s="2"/>
      <c r="J340" s="2"/>
      <c r="K340" s="2"/>
      <c r="L340" s="2"/>
      <c r="M340" s="2"/>
      <c r="N340" s="2"/>
      <c r="O340" s="2"/>
      <c r="P340" s="2"/>
      <c r="Q340" s="2"/>
      <c r="R340" s="2"/>
    </row>
    <row r="341" spans="2:18" x14ac:dyDescent="0.25">
      <c r="B341" s="2"/>
      <c r="C341" s="2"/>
      <c r="D341" s="2"/>
      <c r="E341" s="2"/>
      <c r="F341" s="2"/>
      <c r="G341" s="2"/>
      <c r="H341" s="2"/>
      <c r="I341" s="2"/>
      <c r="J341" s="2"/>
      <c r="K341" s="2"/>
      <c r="L341" s="2"/>
      <c r="M341" s="2"/>
      <c r="N341" s="2"/>
      <c r="O341" s="2"/>
      <c r="P341" s="2"/>
      <c r="Q341" s="2"/>
      <c r="R341" s="2"/>
    </row>
    <row r="342" spans="2:18" x14ac:dyDescent="0.25">
      <c r="B342" s="2"/>
      <c r="C342" s="2"/>
      <c r="D342" s="2"/>
      <c r="E342" s="2"/>
      <c r="F342" s="2"/>
      <c r="G342" s="2"/>
      <c r="H342" s="2"/>
      <c r="I342" s="2"/>
      <c r="J342" s="2"/>
      <c r="K342" s="2"/>
      <c r="L342" s="2"/>
      <c r="M342" s="2"/>
      <c r="N342" s="2"/>
      <c r="O342" s="2"/>
      <c r="P342" s="2"/>
      <c r="Q342" s="2"/>
      <c r="R342" s="2"/>
    </row>
    <row r="343" spans="2:18" x14ac:dyDescent="0.25">
      <c r="B343" s="2"/>
      <c r="C343" s="2"/>
      <c r="D343" s="2"/>
      <c r="E343" s="2"/>
      <c r="F343" s="2"/>
      <c r="G343" s="2"/>
      <c r="H343" s="2"/>
      <c r="I343" s="2"/>
      <c r="J343" s="2"/>
      <c r="K343" s="2"/>
      <c r="L343" s="2"/>
      <c r="M343" s="2"/>
      <c r="N343" s="2"/>
      <c r="O343" s="2"/>
      <c r="P343" s="2"/>
      <c r="Q343" s="2"/>
      <c r="R343" s="2"/>
    </row>
    <row r="344" spans="2:18" x14ac:dyDescent="0.25">
      <c r="B344" s="2"/>
      <c r="C344" s="2"/>
      <c r="D344" s="2"/>
      <c r="E344" s="2"/>
      <c r="F344" s="2"/>
      <c r="G344" s="2"/>
      <c r="H344" s="2"/>
      <c r="I344" s="2"/>
      <c r="J344" s="2"/>
      <c r="K344" s="2"/>
      <c r="L344" s="2"/>
      <c r="M344" s="2"/>
      <c r="N344" s="2"/>
      <c r="O344" s="2"/>
      <c r="P344" s="2"/>
      <c r="Q344" s="2"/>
      <c r="R344" s="2"/>
    </row>
    <row r="345" spans="2:18" x14ac:dyDescent="0.25">
      <c r="B345" s="2"/>
      <c r="C345" s="2"/>
      <c r="D345" s="2"/>
      <c r="E345" s="2"/>
      <c r="F345" s="2"/>
      <c r="G345" s="2"/>
      <c r="H345" s="2"/>
      <c r="I345" s="2"/>
      <c r="J345" s="2"/>
      <c r="K345" s="2"/>
      <c r="L345" s="2"/>
      <c r="M345" s="2"/>
      <c r="N345" s="2"/>
      <c r="O345" s="2"/>
      <c r="P345" s="2"/>
      <c r="Q345" s="2"/>
      <c r="R345" s="2"/>
    </row>
    <row r="346" spans="2:18" x14ac:dyDescent="0.25">
      <c r="B346" s="2"/>
      <c r="C346" s="2"/>
      <c r="D346" s="2"/>
      <c r="E346" s="2"/>
      <c r="F346" s="2"/>
      <c r="G346" s="2"/>
      <c r="H346" s="2"/>
      <c r="I346" s="2"/>
      <c r="J346" s="2"/>
      <c r="K346" s="2"/>
      <c r="L346" s="2"/>
      <c r="M346" s="2"/>
      <c r="N346" s="2"/>
      <c r="O346" s="2"/>
      <c r="P346" s="2"/>
      <c r="Q346" s="2"/>
      <c r="R346" s="2"/>
    </row>
    <row r="347" spans="2:18" x14ac:dyDescent="0.25">
      <c r="B347" s="2"/>
      <c r="C347" s="2"/>
      <c r="D347" s="2"/>
      <c r="E347" s="2"/>
      <c r="F347" s="2"/>
      <c r="G347" s="2"/>
      <c r="H347" s="2"/>
      <c r="I347" s="2"/>
      <c r="J347" s="2"/>
      <c r="K347" s="2"/>
      <c r="L347" s="2"/>
      <c r="M347" s="2"/>
      <c r="N347" s="2"/>
      <c r="O347" s="2"/>
      <c r="P347" s="2"/>
      <c r="Q347" s="2"/>
      <c r="R347" s="2"/>
    </row>
    <row r="348" spans="2:18" x14ac:dyDescent="0.25">
      <c r="B348" s="2"/>
      <c r="C348" s="2"/>
      <c r="D348" s="2"/>
      <c r="E348" s="2"/>
      <c r="F348" s="2"/>
      <c r="G348" s="2"/>
      <c r="H348" s="2"/>
      <c r="I348" s="2"/>
      <c r="J348" s="2"/>
      <c r="K348" s="2"/>
      <c r="L348" s="2"/>
      <c r="M348" s="2"/>
      <c r="N348" s="2"/>
      <c r="O348" s="2"/>
      <c r="P348" s="2"/>
      <c r="Q348" s="2"/>
      <c r="R348" s="2"/>
    </row>
    <row r="349" spans="2:18" x14ac:dyDescent="0.25">
      <c r="B349" s="2"/>
      <c r="C349" s="2"/>
      <c r="D349" s="2"/>
      <c r="E349" s="2"/>
      <c r="F349" s="2"/>
      <c r="G349" s="2"/>
      <c r="H349" s="2"/>
      <c r="I349" s="2"/>
      <c r="J349" s="2"/>
      <c r="K349" s="2"/>
      <c r="L349" s="2"/>
      <c r="M349" s="2"/>
      <c r="N349" s="2"/>
      <c r="O349" s="2"/>
      <c r="P349" s="2"/>
      <c r="Q349" s="2"/>
      <c r="R349" s="2"/>
    </row>
    <row r="350" spans="2:18" x14ac:dyDescent="0.25">
      <c r="B350" s="2"/>
      <c r="C350" s="2"/>
      <c r="D350" s="2"/>
      <c r="E350" s="2"/>
      <c r="F350" s="2"/>
      <c r="G350" s="2"/>
      <c r="H350" s="2"/>
      <c r="I350" s="2"/>
      <c r="J350" s="2"/>
      <c r="K350" s="2"/>
      <c r="L350" s="2"/>
      <c r="M350" s="2"/>
      <c r="N350" s="2"/>
      <c r="O350" s="2"/>
      <c r="P350" s="2"/>
      <c r="Q350" s="2"/>
      <c r="R350" s="2"/>
    </row>
    <row r="351" spans="2:18" x14ac:dyDescent="0.25">
      <c r="B351" s="2"/>
      <c r="C351" s="2"/>
      <c r="D351" s="2"/>
      <c r="E351" s="2"/>
      <c r="F351" s="2"/>
      <c r="G351" s="2"/>
      <c r="H351" s="2"/>
      <c r="I351" s="2"/>
      <c r="J351" s="2"/>
      <c r="K351" s="2"/>
      <c r="L351" s="2"/>
      <c r="M351" s="2"/>
      <c r="N351" s="2"/>
      <c r="O351" s="2"/>
      <c r="P351" s="2"/>
      <c r="Q351" s="2"/>
      <c r="R351" s="2"/>
    </row>
    <row r="352" spans="2:18" x14ac:dyDescent="0.25">
      <c r="B352" s="2"/>
      <c r="C352" s="2"/>
      <c r="D352" s="2"/>
      <c r="E352" s="2"/>
      <c r="F352" s="2"/>
      <c r="G352" s="2"/>
      <c r="H352" s="2"/>
      <c r="I352" s="2"/>
      <c r="J352" s="2"/>
      <c r="K352" s="2"/>
      <c r="L352" s="2"/>
      <c r="M352" s="2"/>
      <c r="N352" s="2"/>
      <c r="O352" s="2"/>
      <c r="P352" s="2"/>
      <c r="Q352" s="2"/>
      <c r="R352" s="2"/>
    </row>
    <row r="353" spans="2:18" x14ac:dyDescent="0.25">
      <c r="B353" s="2"/>
      <c r="C353" s="2"/>
      <c r="D353" s="2"/>
      <c r="E353" s="2"/>
      <c r="F353" s="2"/>
      <c r="G353" s="2"/>
      <c r="H353" s="2"/>
      <c r="I353" s="2"/>
      <c r="J353" s="2"/>
      <c r="K353" s="2"/>
      <c r="L353" s="2"/>
      <c r="M353" s="2"/>
      <c r="N353" s="2"/>
      <c r="O353" s="2"/>
      <c r="P353" s="2"/>
      <c r="Q353" s="2"/>
      <c r="R353" s="2"/>
    </row>
    <row r="354" spans="2:18" x14ac:dyDescent="0.25">
      <c r="B354" s="2"/>
      <c r="C354" s="2"/>
      <c r="D354" s="2"/>
      <c r="E354" s="2"/>
      <c r="F354" s="2"/>
      <c r="G354" s="2"/>
      <c r="H354" s="2"/>
      <c r="I354" s="2"/>
      <c r="J354" s="2"/>
      <c r="K354" s="2"/>
      <c r="L354" s="2"/>
      <c r="M354" s="2"/>
      <c r="N354" s="2"/>
      <c r="O354" s="2"/>
      <c r="P354" s="2"/>
      <c r="Q354" s="2"/>
      <c r="R354" s="2"/>
    </row>
    <row r="355" spans="2:18" x14ac:dyDescent="0.25">
      <c r="B355" s="2"/>
      <c r="C355" s="2"/>
      <c r="D355" s="2"/>
      <c r="E355" s="2"/>
      <c r="F355" s="2"/>
      <c r="G355" s="2"/>
      <c r="H355" s="2"/>
      <c r="I355" s="2"/>
      <c r="J355" s="2"/>
      <c r="K355" s="2"/>
      <c r="L355" s="2"/>
      <c r="M355" s="2"/>
      <c r="N355" s="2"/>
      <c r="O355" s="2"/>
      <c r="P355" s="2"/>
      <c r="Q355" s="2"/>
      <c r="R355" s="2"/>
    </row>
    <row r="356" spans="2:18" x14ac:dyDescent="0.25">
      <c r="B356" s="2"/>
      <c r="C356" s="2"/>
      <c r="D356" s="2"/>
      <c r="E356" s="2"/>
      <c r="F356" s="2"/>
      <c r="G356" s="2"/>
      <c r="H356" s="2"/>
      <c r="I356" s="2"/>
      <c r="J356" s="2"/>
      <c r="K356" s="2"/>
      <c r="L356" s="2"/>
      <c r="M356" s="2"/>
      <c r="N356" s="2"/>
      <c r="O356" s="2"/>
      <c r="P356" s="2"/>
      <c r="Q356" s="2"/>
      <c r="R356" s="2"/>
    </row>
    <row r="357" spans="2:18" x14ac:dyDescent="0.25">
      <c r="B357" s="2"/>
      <c r="C357" s="2"/>
      <c r="D357" s="2"/>
      <c r="E357" s="2"/>
      <c r="F357" s="2"/>
      <c r="G357" s="2"/>
      <c r="H357" s="2"/>
      <c r="I357" s="2"/>
      <c r="J357" s="2"/>
      <c r="K357" s="2"/>
      <c r="L357" s="2"/>
      <c r="M357" s="2"/>
      <c r="N357" s="2"/>
      <c r="O357" s="2"/>
      <c r="P357" s="2"/>
      <c r="Q357" s="2"/>
      <c r="R357" s="2"/>
    </row>
    <row r="358" spans="2:18" x14ac:dyDescent="0.25">
      <c r="B358" s="2"/>
      <c r="C358" s="2"/>
      <c r="D358" s="2"/>
      <c r="E358" s="2"/>
      <c r="F358" s="2"/>
      <c r="G358" s="2"/>
      <c r="H358" s="2"/>
      <c r="I358" s="2"/>
      <c r="J358" s="2"/>
      <c r="K358" s="2"/>
      <c r="L358" s="2"/>
      <c r="M358" s="2"/>
      <c r="N358" s="2"/>
      <c r="O358" s="2"/>
      <c r="P358" s="2"/>
      <c r="Q358" s="2"/>
      <c r="R358" s="2"/>
    </row>
    <row r="359" spans="2:18" x14ac:dyDescent="0.25">
      <c r="B359" s="2"/>
      <c r="C359" s="2"/>
      <c r="D359" s="2"/>
      <c r="E359" s="2"/>
      <c r="F359" s="2"/>
      <c r="G359" s="2"/>
      <c r="H359" s="2"/>
      <c r="I359" s="2"/>
      <c r="J359" s="2"/>
      <c r="K359" s="2"/>
      <c r="L359" s="2"/>
      <c r="M359" s="2"/>
      <c r="N359" s="2"/>
      <c r="O359" s="2"/>
      <c r="P359" s="2"/>
      <c r="Q359" s="2"/>
      <c r="R359" s="2"/>
    </row>
    <row r="360" spans="2:18" x14ac:dyDescent="0.25">
      <c r="B360" s="2"/>
      <c r="C360" s="2"/>
      <c r="D360" s="2"/>
      <c r="E360" s="2"/>
      <c r="F360" s="2"/>
      <c r="G360" s="2"/>
      <c r="H360" s="2"/>
      <c r="I360" s="2"/>
      <c r="J360" s="2"/>
      <c r="K360" s="2"/>
      <c r="L360" s="2"/>
      <c r="M360" s="2"/>
      <c r="N360" s="2"/>
      <c r="O360" s="2"/>
      <c r="P360" s="2"/>
      <c r="Q360" s="2"/>
      <c r="R360" s="2"/>
    </row>
    <row r="361" spans="2:18" x14ac:dyDescent="0.25">
      <c r="B361" s="2"/>
      <c r="C361" s="2"/>
      <c r="D361" s="2"/>
      <c r="E361" s="2"/>
      <c r="F361" s="2"/>
      <c r="G361" s="2"/>
      <c r="H361" s="2"/>
      <c r="I361" s="2"/>
      <c r="J361" s="2"/>
      <c r="K361" s="2"/>
      <c r="L361" s="2"/>
      <c r="M361" s="2"/>
      <c r="N361" s="2"/>
      <c r="O361" s="2"/>
      <c r="P361" s="2"/>
      <c r="Q361" s="2"/>
      <c r="R361" s="2"/>
    </row>
    <row r="362" spans="2:18" x14ac:dyDescent="0.25">
      <c r="B362" s="2"/>
      <c r="C362" s="2"/>
      <c r="D362" s="2"/>
      <c r="E362" s="2"/>
      <c r="F362" s="2"/>
      <c r="G362" s="2"/>
      <c r="H362" s="2"/>
      <c r="I362" s="2"/>
      <c r="J362" s="2"/>
      <c r="K362" s="2"/>
      <c r="L362" s="2"/>
      <c r="M362" s="2"/>
      <c r="N362" s="2"/>
      <c r="O362" s="2"/>
      <c r="P362" s="2"/>
      <c r="Q362" s="2"/>
      <c r="R362" s="2"/>
    </row>
    <row r="363" spans="2:18" x14ac:dyDescent="0.25">
      <c r="B363" s="2"/>
      <c r="C363" s="2"/>
      <c r="D363" s="2"/>
      <c r="E363" s="2"/>
      <c r="F363" s="2"/>
      <c r="G363" s="2"/>
      <c r="H363" s="2"/>
      <c r="I363" s="2"/>
      <c r="J363" s="2"/>
      <c r="K363" s="2"/>
      <c r="L363" s="2"/>
      <c r="M363" s="2"/>
      <c r="N363" s="2"/>
      <c r="O363" s="2"/>
      <c r="P363" s="2"/>
      <c r="Q363" s="2"/>
      <c r="R363" s="2"/>
    </row>
    <row r="364" spans="2:18" x14ac:dyDescent="0.25">
      <c r="B364" s="2"/>
      <c r="C364" s="2"/>
      <c r="D364" s="2"/>
      <c r="E364" s="2"/>
      <c r="F364" s="2"/>
      <c r="G364" s="2"/>
      <c r="H364" s="2"/>
      <c r="I364" s="2"/>
      <c r="J364" s="2"/>
      <c r="K364" s="2"/>
      <c r="L364" s="2"/>
      <c r="M364" s="2"/>
      <c r="N364" s="2"/>
      <c r="O364" s="2"/>
      <c r="P364" s="2"/>
      <c r="Q364" s="2"/>
      <c r="R364" s="2"/>
    </row>
    <row r="365" spans="2:18" x14ac:dyDescent="0.25">
      <c r="B365" s="2"/>
      <c r="C365" s="2"/>
      <c r="D365" s="2"/>
      <c r="E365" s="2"/>
      <c r="F365" s="2"/>
      <c r="G365" s="2"/>
      <c r="H365" s="2"/>
      <c r="I365" s="2"/>
      <c r="J365" s="2"/>
      <c r="K365" s="2"/>
      <c r="L365" s="2"/>
      <c r="M365" s="2"/>
      <c r="N365" s="2"/>
      <c r="O365" s="2"/>
      <c r="P365" s="2"/>
      <c r="Q365" s="2"/>
      <c r="R365" s="2"/>
    </row>
    <row r="366" spans="2:18" x14ac:dyDescent="0.25">
      <c r="B366" s="2"/>
      <c r="C366" s="2"/>
      <c r="D366" s="2"/>
      <c r="E366" s="2"/>
      <c r="F366" s="2"/>
      <c r="G366" s="2"/>
      <c r="H366" s="2"/>
      <c r="I366" s="2"/>
      <c r="J366" s="2"/>
      <c r="K366" s="2"/>
      <c r="L366" s="2"/>
      <c r="M366" s="2"/>
      <c r="N366" s="2"/>
      <c r="O366" s="2"/>
      <c r="P366" s="2"/>
      <c r="Q366" s="2"/>
      <c r="R366" s="2"/>
    </row>
    <row r="367" spans="2:18" x14ac:dyDescent="0.25">
      <c r="B367" s="2"/>
      <c r="C367" s="2"/>
      <c r="D367" s="2"/>
      <c r="E367" s="2"/>
      <c r="F367" s="2"/>
      <c r="G367" s="2"/>
      <c r="H367" s="2"/>
      <c r="I367" s="2"/>
      <c r="J367" s="2"/>
      <c r="K367" s="2"/>
      <c r="L367" s="2"/>
      <c r="M367" s="2"/>
      <c r="N367" s="2"/>
      <c r="O367" s="2"/>
      <c r="P367" s="2"/>
      <c r="Q367" s="2"/>
      <c r="R367" s="2"/>
    </row>
    <row r="368" spans="2:18" x14ac:dyDescent="0.25">
      <c r="B368" s="2"/>
      <c r="C368" s="2"/>
      <c r="D368" s="2"/>
      <c r="E368" s="2"/>
      <c r="F368" s="2"/>
      <c r="G368" s="2"/>
      <c r="H368" s="2"/>
      <c r="I368" s="2"/>
      <c r="J368" s="2"/>
      <c r="K368" s="2"/>
      <c r="L368" s="2"/>
      <c r="M368" s="2"/>
      <c r="N368" s="2"/>
      <c r="O368" s="2"/>
      <c r="P368" s="2"/>
      <c r="Q368" s="2"/>
      <c r="R368" s="2"/>
    </row>
    <row r="369" spans="2:18" x14ac:dyDescent="0.25">
      <c r="B369" s="2"/>
      <c r="C369" s="2"/>
      <c r="D369" s="2"/>
      <c r="E369" s="2"/>
      <c r="F369" s="2"/>
      <c r="G369" s="2"/>
      <c r="H369" s="2"/>
      <c r="I369" s="2"/>
      <c r="J369" s="2"/>
      <c r="K369" s="2"/>
      <c r="L369" s="2"/>
      <c r="M369" s="2"/>
      <c r="N369" s="2"/>
      <c r="O369" s="2"/>
      <c r="P369" s="2"/>
      <c r="Q369" s="2"/>
      <c r="R369" s="2"/>
    </row>
    <row r="370" spans="2:18" x14ac:dyDescent="0.25">
      <c r="B370" s="2"/>
      <c r="C370" s="2"/>
      <c r="D370" s="2"/>
      <c r="E370" s="2"/>
      <c r="F370" s="2"/>
      <c r="G370" s="2"/>
      <c r="H370" s="2"/>
      <c r="I370" s="2"/>
      <c r="J370" s="2"/>
      <c r="K370" s="2"/>
      <c r="L370" s="2"/>
      <c r="M370" s="2"/>
      <c r="N370" s="2"/>
      <c r="O370" s="2"/>
      <c r="P370" s="2"/>
      <c r="Q370" s="2"/>
      <c r="R370" s="2"/>
    </row>
    <row r="371" spans="2:18" x14ac:dyDescent="0.25">
      <c r="B371" s="2"/>
      <c r="C371" s="2"/>
      <c r="D371" s="2"/>
      <c r="E371" s="2"/>
      <c r="F371" s="2"/>
      <c r="G371" s="2"/>
      <c r="H371" s="2"/>
      <c r="I371" s="2"/>
      <c r="J371" s="2"/>
      <c r="K371" s="2"/>
      <c r="L371" s="2"/>
      <c r="M371" s="2"/>
      <c r="N371" s="2"/>
      <c r="O371" s="2"/>
      <c r="P371" s="2"/>
      <c r="Q371" s="2"/>
      <c r="R371" s="2"/>
    </row>
    <row r="372" spans="2:18" x14ac:dyDescent="0.25">
      <c r="B372" s="2"/>
      <c r="C372" s="2"/>
      <c r="D372" s="2"/>
      <c r="E372" s="2"/>
      <c r="F372" s="2"/>
      <c r="G372" s="2"/>
      <c r="H372" s="2"/>
      <c r="I372" s="2"/>
      <c r="J372" s="2"/>
      <c r="K372" s="2"/>
      <c r="L372" s="2"/>
      <c r="M372" s="2"/>
      <c r="N372" s="2"/>
      <c r="O372" s="2"/>
      <c r="P372" s="2"/>
      <c r="Q372" s="2"/>
      <c r="R372" s="2"/>
    </row>
    <row r="373" spans="2:18" x14ac:dyDescent="0.25">
      <c r="B373" s="2"/>
      <c r="C373" s="2"/>
      <c r="D373" s="2"/>
      <c r="E373" s="2"/>
      <c r="F373" s="2"/>
      <c r="G373" s="2"/>
      <c r="H373" s="2"/>
      <c r="I373" s="2"/>
      <c r="J373" s="2"/>
      <c r="K373" s="2"/>
      <c r="L373" s="2"/>
      <c r="M373" s="2"/>
      <c r="N373" s="2"/>
      <c r="O373" s="2"/>
      <c r="P373" s="2"/>
      <c r="Q373" s="2"/>
      <c r="R373" s="2"/>
    </row>
    <row r="374" spans="2:18" x14ac:dyDescent="0.25">
      <c r="B374" s="2"/>
      <c r="C374" s="2"/>
      <c r="D374" s="2"/>
      <c r="E374" s="2"/>
      <c r="F374" s="2"/>
      <c r="G374" s="2"/>
      <c r="H374" s="2"/>
      <c r="I374" s="2"/>
      <c r="J374" s="2"/>
      <c r="K374" s="2"/>
      <c r="L374" s="2"/>
      <c r="M374" s="2"/>
      <c r="N374" s="2"/>
      <c r="O374" s="2"/>
      <c r="P374" s="2"/>
      <c r="Q374" s="2"/>
      <c r="R374" s="2"/>
    </row>
    <row r="375" spans="2:18" x14ac:dyDescent="0.25">
      <c r="B375" s="2"/>
      <c r="C375" s="2"/>
      <c r="D375" s="2"/>
      <c r="E375" s="2"/>
      <c r="F375" s="2"/>
      <c r="G375" s="2"/>
      <c r="H375" s="2"/>
      <c r="I375" s="2"/>
      <c r="J375" s="2"/>
      <c r="K375" s="2"/>
      <c r="L375" s="2"/>
      <c r="M375" s="2"/>
      <c r="N375" s="2"/>
      <c r="O375" s="2"/>
      <c r="P375" s="2"/>
      <c r="Q375" s="2"/>
      <c r="R375" s="2"/>
    </row>
    <row r="376" spans="2:18" x14ac:dyDescent="0.25">
      <c r="B376" s="2"/>
      <c r="C376" s="2"/>
      <c r="D376" s="2"/>
      <c r="E376" s="2"/>
      <c r="F376" s="2"/>
      <c r="G376" s="2"/>
      <c r="H376" s="2"/>
      <c r="I376" s="2"/>
      <c r="J376" s="2"/>
      <c r="K376" s="2"/>
      <c r="L376" s="2"/>
      <c r="M376" s="2"/>
      <c r="N376" s="2"/>
      <c r="O376" s="2"/>
      <c r="P376" s="2"/>
      <c r="Q376" s="2"/>
      <c r="R376" s="2"/>
    </row>
    <row r="377" spans="2:18" x14ac:dyDescent="0.25">
      <c r="B377" s="2"/>
      <c r="C377" s="2"/>
      <c r="D377" s="2"/>
      <c r="E377" s="2"/>
      <c r="F377" s="2"/>
      <c r="G377" s="2"/>
      <c r="H377" s="2"/>
      <c r="I377" s="2"/>
      <c r="J377" s="2"/>
      <c r="K377" s="2"/>
      <c r="L377" s="2"/>
      <c r="M377" s="2"/>
      <c r="N377" s="2"/>
      <c r="O377" s="2"/>
      <c r="P377" s="2"/>
      <c r="Q377" s="2"/>
      <c r="R377" s="2"/>
    </row>
    <row r="378" spans="2:18" x14ac:dyDescent="0.25">
      <c r="B378" s="2"/>
      <c r="C378" s="2"/>
      <c r="D378" s="2"/>
      <c r="E378" s="2"/>
      <c r="F378" s="2"/>
      <c r="G378" s="2"/>
      <c r="H378" s="2"/>
      <c r="I378" s="2"/>
      <c r="J378" s="2"/>
      <c r="K378" s="2"/>
      <c r="L378" s="2"/>
      <c r="M378" s="2"/>
      <c r="N378" s="2"/>
      <c r="O378" s="2"/>
      <c r="P378" s="2"/>
      <c r="Q378" s="2"/>
      <c r="R378" s="2"/>
    </row>
    <row r="379" spans="2:18" x14ac:dyDescent="0.25">
      <c r="B379" s="2"/>
      <c r="C379" s="2"/>
      <c r="D379" s="2"/>
      <c r="E379" s="2"/>
      <c r="F379" s="2"/>
      <c r="G379" s="2"/>
      <c r="H379" s="2"/>
      <c r="I379" s="2"/>
      <c r="J379" s="2"/>
      <c r="K379" s="2"/>
      <c r="L379" s="2"/>
      <c r="M379" s="2"/>
      <c r="N379" s="2"/>
      <c r="O379" s="2"/>
      <c r="P379" s="2"/>
      <c r="Q379" s="2"/>
      <c r="R379" s="2"/>
    </row>
    <row r="380" spans="2:18" x14ac:dyDescent="0.25">
      <c r="B380" s="2"/>
      <c r="C380" s="2"/>
      <c r="D380" s="2"/>
      <c r="E380" s="2"/>
      <c r="F380" s="2"/>
      <c r="G380" s="2"/>
      <c r="H380" s="2"/>
      <c r="I380" s="2"/>
      <c r="J380" s="2"/>
      <c r="K380" s="2"/>
      <c r="L380" s="2"/>
      <c r="M380" s="2"/>
      <c r="N380" s="2"/>
      <c r="O380" s="2"/>
      <c r="P380" s="2"/>
      <c r="Q380" s="2"/>
      <c r="R380" s="2"/>
    </row>
    <row r="381" spans="2:18" x14ac:dyDescent="0.25">
      <c r="B381" s="2"/>
      <c r="C381" s="2"/>
      <c r="D381" s="2"/>
      <c r="E381" s="2"/>
      <c r="F381" s="2"/>
      <c r="G381" s="2"/>
      <c r="H381" s="2"/>
      <c r="I381" s="2"/>
      <c r="J381" s="2"/>
      <c r="K381" s="2"/>
      <c r="L381" s="2"/>
      <c r="M381" s="2"/>
      <c r="N381" s="2"/>
      <c r="O381" s="2"/>
      <c r="P381" s="2"/>
      <c r="Q381" s="2"/>
      <c r="R381" s="2"/>
    </row>
    <row r="382" spans="2:18" x14ac:dyDescent="0.25">
      <c r="B382" s="2"/>
      <c r="C382" s="2"/>
      <c r="D382" s="2"/>
      <c r="E382" s="2"/>
      <c r="F382" s="2"/>
      <c r="G382" s="2"/>
      <c r="H382" s="2"/>
      <c r="I382" s="2"/>
      <c r="J382" s="2"/>
      <c r="K382" s="2"/>
      <c r="L382" s="2"/>
      <c r="M382" s="2"/>
      <c r="N382" s="2"/>
      <c r="O382" s="2"/>
      <c r="P382" s="2"/>
      <c r="Q382" s="2"/>
      <c r="R382" s="2"/>
    </row>
    <row r="383" spans="2:18" x14ac:dyDescent="0.25">
      <c r="B383" s="2"/>
      <c r="C383" s="2"/>
      <c r="D383" s="2"/>
      <c r="E383" s="2"/>
      <c r="F383" s="2"/>
      <c r="G383" s="2"/>
      <c r="H383" s="2"/>
      <c r="I383" s="2"/>
      <c r="J383" s="2"/>
      <c r="K383" s="2"/>
      <c r="L383" s="2"/>
      <c r="M383" s="2"/>
      <c r="N383" s="2"/>
      <c r="O383" s="2"/>
      <c r="P383" s="2"/>
      <c r="Q383" s="2"/>
      <c r="R383" s="2"/>
    </row>
    <row r="384" spans="2:18" x14ac:dyDescent="0.25">
      <c r="B384" s="2"/>
      <c r="C384" s="2"/>
      <c r="D384" s="2"/>
      <c r="E384" s="2"/>
      <c r="F384" s="2"/>
      <c r="G384" s="2"/>
      <c r="H384" s="2"/>
      <c r="I384" s="2"/>
      <c r="J384" s="2"/>
      <c r="K384" s="2"/>
      <c r="L384" s="2"/>
      <c r="M384" s="2"/>
      <c r="N384" s="2"/>
      <c r="O384" s="2"/>
      <c r="P384" s="2"/>
      <c r="Q384" s="2"/>
      <c r="R384" s="2"/>
    </row>
    <row r="385" spans="2:18" x14ac:dyDescent="0.25">
      <c r="B385" s="2"/>
      <c r="C385" s="2"/>
      <c r="D385" s="2"/>
      <c r="E385" s="2"/>
      <c r="F385" s="2"/>
      <c r="G385" s="2"/>
      <c r="H385" s="2"/>
      <c r="I385" s="2"/>
      <c r="J385" s="2"/>
      <c r="K385" s="2"/>
      <c r="L385" s="2"/>
      <c r="M385" s="2"/>
      <c r="N385" s="2"/>
      <c r="O385" s="2"/>
      <c r="P385" s="2"/>
      <c r="Q385" s="2"/>
      <c r="R385" s="2"/>
    </row>
    <row r="386" spans="2:18" x14ac:dyDescent="0.25">
      <c r="B386" s="2"/>
      <c r="C386" s="2"/>
      <c r="D386" s="2"/>
      <c r="E386" s="2"/>
      <c r="F386" s="2"/>
      <c r="G386" s="2"/>
      <c r="H386" s="2"/>
      <c r="I386" s="2"/>
      <c r="J386" s="2"/>
      <c r="K386" s="2"/>
      <c r="L386" s="2"/>
      <c r="M386" s="2"/>
      <c r="N386" s="2"/>
      <c r="O386" s="2"/>
      <c r="P386" s="2"/>
      <c r="Q386" s="2"/>
      <c r="R386" s="2"/>
    </row>
    <row r="387" spans="2:18" x14ac:dyDescent="0.25">
      <c r="B387" s="2"/>
      <c r="C387" s="2"/>
      <c r="D387" s="2"/>
      <c r="E387" s="2"/>
      <c r="F387" s="2"/>
      <c r="G387" s="2"/>
      <c r="H387" s="2"/>
      <c r="I387" s="2"/>
      <c r="J387" s="2"/>
      <c r="K387" s="2"/>
      <c r="L387" s="2"/>
      <c r="M387" s="2"/>
      <c r="N387" s="2"/>
      <c r="O387" s="2"/>
      <c r="P387" s="2"/>
      <c r="Q387" s="2"/>
      <c r="R387" s="2"/>
    </row>
    <row r="388" spans="2:18" x14ac:dyDescent="0.25">
      <c r="B388" s="2"/>
      <c r="C388" s="2"/>
      <c r="D388" s="2"/>
      <c r="E388" s="2"/>
      <c r="F388" s="2"/>
      <c r="G388" s="2"/>
      <c r="H388" s="2"/>
      <c r="I388" s="2"/>
      <c r="J388" s="2"/>
      <c r="K388" s="2"/>
      <c r="L388" s="2"/>
      <c r="M388" s="2"/>
      <c r="N388" s="2"/>
      <c r="O388" s="2"/>
      <c r="P388" s="2"/>
      <c r="Q388" s="2"/>
      <c r="R388" s="2"/>
    </row>
    <row r="389" spans="2:18" x14ac:dyDescent="0.25">
      <c r="B389" s="2"/>
      <c r="C389" s="2"/>
      <c r="D389" s="2"/>
      <c r="E389" s="2"/>
      <c r="F389" s="2"/>
      <c r="G389" s="2"/>
      <c r="H389" s="2"/>
      <c r="I389" s="2"/>
      <c r="J389" s="2"/>
      <c r="K389" s="2"/>
      <c r="L389" s="2"/>
      <c r="M389" s="2"/>
      <c r="N389" s="2"/>
      <c r="O389" s="2"/>
      <c r="P389" s="2"/>
      <c r="Q389" s="2"/>
      <c r="R389" s="2"/>
    </row>
    <row r="390" spans="2:18" x14ac:dyDescent="0.25">
      <c r="B390" s="2"/>
      <c r="C390" s="2"/>
      <c r="D390" s="2"/>
      <c r="E390" s="2"/>
      <c r="F390" s="2"/>
      <c r="G390" s="2"/>
      <c r="H390" s="2"/>
      <c r="I390" s="2"/>
      <c r="J390" s="2"/>
      <c r="K390" s="2"/>
      <c r="L390" s="2"/>
      <c r="M390" s="2"/>
      <c r="N390" s="2"/>
      <c r="O390" s="2"/>
      <c r="P390" s="2"/>
      <c r="Q390" s="2"/>
      <c r="R390" s="2"/>
    </row>
    <row r="391" spans="2:18" x14ac:dyDescent="0.25">
      <c r="B391" s="2"/>
      <c r="C391" s="2"/>
      <c r="D391" s="2"/>
      <c r="E391" s="2"/>
      <c r="F391" s="2"/>
      <c r="G391" s="2"/>
      <c r="H391" s="2"/>
      <c r="I391" s="2"/>
      <c r="J391" s="2"/>
      <c r="K391" s="2"/>
      <c r="L391" s="2"/>
      <c r="M391" s="2"/>
      <c r="N391" s="2"/>
      <c r="O391" s="2"/>
      <c r="P391" s="2"/>
      <c r="Q391" s="2"/>
      <c r="R391" s="2"/>
    </row>
    <row r="392" spans="2:18" x14ac:dyDescent="0.25">
      <c r="B392" s="2"/>
      <c r="C392" s="2"/>
      <c r="D392" s="2"/>
      <c r="E392" s="2"/>
      <c r="F392" s="2"/>
      <c r="G392" s="2"/>
      <c r="H392" s="2"/>
      <c r="I392" s="2"/>
      <c r="J392" s="2"/>
      <c r="K392" s="2"/>
      <c r="L392" s="2"/>
      <c r="M392" s="2"/>
      <c r="N392" s="2"/>
      <c r="O392" s="2"/>
      <c r="P392" s="2"/>
      <c r="Q392" s="2"/>
      <c r="R392" s="2"/>
    </row>
    <row r="393" spans="2:18" x14ac:dyDescent="0.25">
      <c r="B393" s="2"/>
      <c r="C393" s="2"/>
      <c r="D393" s="2"/>
      <c r="E393" s="2"/>
      <c r="F393" s="2"/>
      <c r="G393" s="2"/>
      <c r="H393" s="2"/>
      <c r="I393" s="2"/>
      <c r="J393" s="2"/>
      <c r="K393" s="2"/>
      <c r="L393" s="2"/>
      <c r="M393" s="2"/>
      <c r="N393" s="2"/>
      <c r="O393" s="2"/>
      <c r="P393" s="2"/>
      <c r="Q393" s="2"/>
      <c r="R393" s="2"/>
    </row>
    <row r="394" spans="2:18" x14ac:dyDescent="0.25">
      <c r="B394" s="2"/>
      <c r="C394" s="2"/>
      <c r="D394" s="2"/>
      <c r="E394" s="2"/>
      <c r="F394" s="2"/>
      <c r="G394" s="2"/>
      <c r="H394" s="2"/>
      <c r="I394" s="2"/>
      <c r="J394" s="2"/>
      <c r="K394" s="2"/>
      <c r="L394" s="2"/>
      <c r="M394" s="2"/>
      <c r="N394" s="2"/>
      <c r="O394" s="2"/>
      <c r="P394" s="2"/>
      <c r="Q394" s="2"/>
      <c r="R394" s="2"/>
    </row>
    <row r="395" spans="2:18" x14ac:dyDescent="0.25">
      <c r="B395" s="2"/>
      <c r="C395" s="2"/>
      <c r="D395" s="2"/>
      <c r="E395" s="2"/>
      <c r="F395" s="2"/>
      <c r="G395" s="2"/>
      <c r="H395" s="2"/>
      <c r="I395" s="2"/>
      <c r="J395" s="2"/>
      <c r="K395" s="2"/>
      <c r="L395" s="2"/>
      <c r="M395" s="2"/>
      <c r="N395" s="2"/>
      <c r="O395" s="2"/>
      <c r="P395" s="2"/>
      <c r="Q395" s="2"/>
      <c r="R395" s="2"/>
    </row>
    <row r="396" spans="2:18" x14ac:dyDescent="0.25">
      <c r="B396" s="2"/>
      <c r="C396" s="2"/>
      <c r="D396" s="2"/>
      <c r="E396" s="2"/>
      <c r="F396" s="2"/>
      <c r="G396" s="2"/>
      <c r="H396" s="2"/>
      <c r="I396" s="2"/>
      <c r="J396" s="2"/>
      <c r="K396" s="2"/>
      <c r="L396" s="2"/>
      <c r="M396" s="2"/>
      <c r="N396" s="2"/>
      <c r="O396" s="2"/>
      <c r="P396" s="2"/>
      <c r="Q396" s="2"/>
      <c r="R396" s="2"/>
    </row>
    <row r="397" spans="2:18" x14ac:dyDescent="0.25">
      <c r="B397" s="2"/>
      <c r="C397" s="2"/>
      <c r="D397" s="2"/>
      <c r="E397" s="2"/>
      <c r="F397" s="2"/>
      <c r="G397" s="2"/>
      <c r="H397" s="2"/>
      <c r="I397" s="2"/>
      <c r="J397" s="2"/>
      <c r="K397" s="2"/>
      <c r="L397" s="2"/>
      <c r="M397" s="2"/>
      <c r="N397" s="2"/>
      <c r="O397" s="2"/>
      <c r="P397" s="2"/>
      <c r="Q397" s="2"/>
      <c r="R397" s="2"/>
    </row>
    <row r="398" spans="2:18" x14ac:dyDescent="0.25">
      <c r="B398" s="2"/>
      <c r="C398" s="2"/>
      <c r="D398" s="2"/>
      <c r="E398" s="2"/>
      <c r="F398" s="2"/>
      <c r="G398" s="2"/>
      <c r="H398" s="2"/>
      <c r="I398" s="2"/>
      <c r="J398" s="2"/>
      <c r="K398" s="2"/>
      <c r="L398" s="2"/>
      <c r="M398" s="2"/>
      <c r="N398" s="2"/>
      <c r="O398" s="2"/>
      <c r="P398" s="2"/>
      <c r="Q398" s="2"/>
      <c r="R398" s="2"/>
    </row>
    <row r="399" spans="2:18" x14ac:dyDescent="0.25">
      <c r="B399" s="2"/>
      <c r="C399" s="2"/>
      <c r="D399" s="2"/>
      <c r="E399" s="2"/>
      <c r="F399" s="2"/>
      <c r="G399" s="2"/>
      <c r="H399" s="2"/>
      <c r="I399" s="2"/>
      <c r="J399" s="2"/>
      <c r="K399" s="2"/>
      <c r="L399" s="2"/>
      <c r="M399" s="2"/>
      <c r="N399" s="2"/>
      <c r="O399" s="2"/>
      <c r="P399" s="2"/>
      <c r="Q399" s="2"/>
      <c r="R399" s="2"/>
    </row>
    <row r="400" spans="2:18" x14ac:dyDescent="0.25">
      <c r="B400" s="2"/>
      <c r="C400" s="2"/>
      <c r="D400" s="2"/>
      <c r="E400" s="2"/>
      <c r="F400" s="2"/>
      <c r="G400" s="2"/>
      <c r="H400" s="2"/>
      <c r="I400" s="2"/>
      <c r="J400" s="2"/>
      <c r="K400" s="2"/>
      <c r="L400" s="2"/>
      <c r="M400" s="2"/>
      <c r="N400" s="2"/>
      <c r="O400" s="2"/>
      <c r="P400" s="2"/>
      <c r="Q400" s="2"/>
      <c r="R400" s="2"/>
    </row>
    <row r="401" spans="2:18" x14ac:dyDescent="0.25">
      <c r="B401" s="2"/>
      <c r="C401" s="2"/>
      <c r="D401" s="2"/>
      <c r="E401" s="2"/>
      <c r="F401" s="2"/>
      <c r="G401" s="2"/>
      <c r="H401" s="2"/>
      <c r="I401" s="2"/>
      <c r="J401" s="2"/>
      <c r="K401" s="2"/>
      <c r="L401" s="2"/>
      <c r="M401" s="2"/>
      <c r="N401" s="2"/>
      <c r="O401" s="2"/>
      <c r="P401" s="2"/>
      <c r="Q401" s="2"/>
      <c r="R401" s="2"/>
    </row>
    <row r="402" spans="2:18" x14ac:dyDescent="0.25">
      <c r="B402" s="2"/>
      <c r="C402" s="2"/>
      <c r="D402" s="2"/>
      <c r="E402" s="2"/>
      <c r="F402" s="2"/>
      <c r="G402" s="2"/>
      <c r="H402" s="2"/>
      <c r="I402" s="2"/>
      <c r="J402" s="2"/>
      <c r="K402" s="2"/>
      <c r="L402" s="2"/>
      <c r="M402" s="2"/>
      <c r="N402" s="2"/>
      <c r="O402" s="2"/>
      <c r="P402" s="2"/>
      <c r="Q402" s="2"/>
      <c r="R402" s="2"/>
    </row>
    <row r="403" spans="2:18" x14ac:dyDescent="0.25">
      <c r="B403" s="2"/>
      <c r="C403" s="2"/>
      <c r="D403" s="2"/>
      <c r="E403" s="2"/>
      <c r="F403" s="2"/>
      <c r="G403" s="2"/>
      <c r="H403" s="2"/>
      <c r="I403" s="2"/>
      <c r="J403" s="2"/>
      <c r="K403" s="2"/>
      <c r="L403" s="2"/>
      <c r="M403" s="2"/>
      <c r="N403" s="2"/>
      <c r="O403" s="2"/>
      <c r="P403" s="2"/>
      <c r="Q403" s="2"/>
      <c r="R403" s="2"/>
    </row>
    <row r="404" spans="2:18" x14ac:dyDescent="0.25">
      <c r="B404" s="2"/>
      <c r="C404" s="2"/>
      <c r="D404" s="2"/>
      <c r="E404" s="2"/>
      <c r="F404" s="2"/>
      <c r="G404" s="2"/>
      <c r="H404" s="2"/>
      <c r="I404" s="2"/>
      <c r="J404" s="2"/>
      <c r="K404" s="2"/>
      <c r="L404" s="2"/>
      <c r="M404" s="2"/>
      <c r="N404" s="2"/>
      <c r="O404" s="2"/>
      <c r="P404" s="2"/>
      <c r="Q404" s="2"/>
      <c r="R404" s="2"/>
    </row>
    <row r="405" spans="2:18" x14ac:dyDescent="0.25">
      <c r="B405" s="2"/>
      <c r="C405" s="2"/>
      <c r="D405" s="2"/>
      <c r="E405" s="2"/>
      <c r="F405" s="2"/>
      <c r="G405" s="2"/>
      <c r="H405" s="2"/>
      <c r="I405" s="2"/>
      <c r="J405" s="2"/>
      <c r="K405" s="2"/>
      <c r="L405" s="2"/>
      <c r="M405" s="2"/>
      <c r="N405" s="2"/>
      <c r="O405" s="2"/>
      <c r="P405" s="2"/>
      <c r="Q405" s="2"/>
      <c r="R405" s="2"/>
    </row>
    <row r="406" spans="2:18" x14ac:dyDescent="0.25">
      <c r="B406" s="2"/>
      <c r="C406" s="2"/>
      <c r="D406" s="2"/>
      <c r="E406" s="2"/>
      <c r="F406" s="2"/>
      <c r="G406" s="2"/>
      <c r="H406" s="2"/>
      <c r="I406" s="2"/>
      <c r="J406" s="2"/>
      <c r="K406" s="2"/>
      <c r="L406" s="2"/>
      <c r="M406" s="2"/>
      <c r="N406" s="2"/>
      <c r="O406" s="2"/>
      <c r="P406" s="2"/>
      <c r="Q406" s="2"/>
      <c r="R406" s="2"/>
    </row>
    <row r="407" spans="2:18" x14ac:dyDescent="0.25">
      <c r="B407" s="2"/>
      <c r="C407" s="2"/>
      <c r="D407" s="2"/>
      <c r="E407" s="2"/>
      <c r="F407" s="2"/>
      <c r="G407" s="2"/>
      <c r="H407" s="2"/>
      <c r="I407" s="2"/>
      <c r="J407" s="2"/>
      <c r="K407" s="2"/>
      <c r="L407" s="2"/>
      <c r="M407" s="2"/>
      <c r="N407" s="2"/>
      <c r="O407" s="2"/>
      <c r="P407" s="2"/>
      <c r="Q407" s="2"/>
      <c r="R407" s="2"/>
    </row>
    <row r="408" spans="2:18" x14ac:dyDescent="0.25">
      <c r="B408" s="2"/>
      <c r="C408" s="2"/>
      <c r="D408" s="2"/>
      <c r="E408" s="2"/>
      <c r="F408" s="2"/>
      <c r="G408" s="2"/>
      <c r="H408" s="2"/>
      <c r="I408" s="2"/>
      <c r="J408" s="2"/>
      <c r="K408" s="2"/>
      <c r="L408" s="2"/>
      <c r="M408" s="2"/>
      <c r="N408" s="2"/>
      <c r="O408" s="2"/>
      <c r="P408" s="2"/>
      <c r="Q408" s="2"/>
      <c r="R408" s="2"/>
    </row>
    <row r="409" spans="2:18" x14ac:dyDescent="0.25">
      <c r="B409" s="2"/>
      <c r="C409" s="2"/>
      <c r="D409" s="2"/>
      <c r="E409" s="2"/>
      <c r="F409" s="2"/>
      <c r="G409" s="2"/>
      <c r="H409" s="2"/>
      <c r="I409" s="2"/>
      <c r="J409" s="2"/>
      <c r="K409" s="2"/>
      <c r="L409" s="2"/>
      <c r="M409" s="2"/>
      <c r="N409" s="2"/>
      <c r="O409" s="2"/>
      <c r="P409" s="2"/>
      <c r="Q409" s="2"/>
      <c r="R409" s="2"/>
    </row>
    <row r="410" spans="2:18" x14ac:dyDescent="0.25">
      <c r="B410" s="2"/>
      <c r="C410" s="2"/>
      <c r="D410" s="2"/>
      <c r="E410" s="2"/>
      <c r="F410" s="2"/>
      <c r="G410" s="2"/>
      <c r="H410" s="2"/>
      <c r="I410" s="2"/>
      <c r="J410" s="2"/>
      <c r="K410" s="2"/>
      <c r="L410" s="2"/>
      <c r="M410" s="2"/>
      <c r="N410" s="2"/>
      <c r="O410" s="2"/>
      <c r="P410" s="2"/>
      <c r="Q410" s="2"/>
      <c r="R410" s="2"/>
    </row>
    <row r="411" spans="2:18" x14ac:dyDescent="0.25">
      <c r="B411" s="2"/>
      <c r="C411" s="2"/>
      <c r="D411" s="2"/>
      <c r="E411" s="2"/>
      <c r="F411" s="2"/>
      <c r="G411" s="2"/>
      <c r="H411" s="2"/>
      <c r="I411" s="2"/>
      <c r="J411" s="2"/>
      <c r="K411" s="2"/>
      <c r="L411" s="2"/>
      <c r="M411" s="2"/>
      <c r="N411" s="2"/>
      <c r="O411" s="2"/>
      <c r="P411" s="2"/>
      <c r="Q411" s="2"/>
      <c r="R411" s="2"/>
    </row>
    <row r="412" spans="2:18" x14ac:dyDescent="0.25">
      <c r="B412" s="2"/>
      <c r="C412" s="2"/>
      <c r="D412" s="2"/>
      <c r="E412" s="2"/>
      <c r="F412" s="2"/>
      <c r="G412" s="2"/>
      <c r="H412" s="2"/>
      <c r="I412" s="2"/>
      <c r="J412" s="2"/>
      <c r="K412" s="2"/>
      <c r="L412" s="2"/>
      <c r="M412" s="2"/>
      <c r="N412" s="2"/>
      <c r="O412" s="2"/>
      <c r="P412" s="2"/>
      <c r="Q412" s="2"/>
      <c r="R412" s="2"/>
    </row>
    <row r="413" spans="2:18" x14ac:dyDescent="0.25">
      <c r="B413" s="2"/>
      <c r="C413" s="2"/>
      <c r="D413" s="2"/>
      <c r="E413" s="2"/>
      <c r="F413" s="2"/>
      <c r="G413" s="2"/>
      <c r="H413" s="2"/>
      <c r="I413" s="2"/>
      <c r="J413" s="2"/>
      <c r="K413" s="2"/>
      <c r="L413" s="2"/>
      <c r="M413" s="2"/>
      <c r="N413" s="2"/>
      <c r="O413" s="2"/>
      <c r="P413" s="2"/>
      <c r="Q413" s="2"/>
      <c r="R413" s="2"/>
    </row>
    <row r="414" spans="2:18" x14ac:dyDescent="0.25">
      <c r="B414" s="2"/>
      <c r="C414" s="2"/>
      <c r="D414" s="2"/>
      <c r="E414" s="2"/>
      <c r="F414" s="2"/>
      <c r="G414" s="2"/>
      <c r="H414" s="2"/>
      <c r="I414" s="2"/>
      <c r="J414" s="2"/>
      <c r="K414" s="2"/>
      <c r="L414" s="2"/>
      <c r="M414" s="2"/>
      <c r="N414" s="2"/>
      <c r="O414" s="2"/>
      <c r="P414" s="2"/>
      <c r="Q414" s="2"/>
      <c r="R414" s="2"/>
    </row>
    <row r="415" spans="2:18" x14ac:dyDescent="0.25">
      <c r="B415" s="2"/>
      <c r="C415" s="2"/>
      <c r="D415" s="2"/>
      <c r="E415" s="2"/>
      <c r="F415" s="2"/>
      <c r="G415" s="2"/>
      <c r="H415" s="2"/>
      <c r="I415" s="2"/>
      <c r="J415" s="2"/>
      <c r="K415" s="2"/>
      <c r="L415" s="2"/>
      <c r="M415" s="2"/>
      <c r="N415" s="2"/>
      <c r="O415" s="2"/>
      <c r="P415" s="2"/>
      <c r="Q415" s="2"/>
      <c r="R415" s="2"/>
    </row>
    <row r="416" spans="2:18" x14ac:dyDescent="0.25">
      <c r="B416" s="2"/>
      <c r="C416" s="2"/>
      <c r="D416" s="2"/>
      <c r="E416" s="2"/>
      <c r="F416" s="2"/>
      <c r="G416" s="2"/>
      <c r="H416" s="2"/>
      <c r="I416" s="2"/>
      <c r="J416" s="2"/>
      <c r="K416" s="2"/>
      <c r="L416" s="2"/>
      <c r="M416" s="2"/>
      <c r="N416" s="2"/>
      <c r="O416" s="2"/>
      <c r="P416" s="2"/>
      <c r="Q416" s="2"/>
      <c r="R416" s="2"/>
    </row>
    <row r="417" spans="2:18" x14ac:dyDescent="0.25">
      <c r="B417" s="2"/>
      <c r="C417" s="2"/>
      <c r="D417" s="2"/>
      <c r="E417" s="2"/>
      <c r="F417" s="2"/>
      <c r="G417" s="2"/>
      <c r="H417" s="2"/>
      <c r="I417" s="2"/>
      <c r="J417" s="2"/>
      <c r="K417" s="2"/>
      <c r="L417" s="2"/>
      <c r="M417" s="2"/>
      <c r="N417" s="2"/>
      <c r="O417" s="2"/>
      <c r="P417" s="2"/>
      <c r="Q417" s="2"/>
      <c r="R417" s="2"/>
    </row>
    <row r="418" spans="2:18" x14ac:dyDescent="0.25">
      <c r="B418" s="2"/>
      <c r="C418" s="2"/>
      <c r="D418" s="2"/>
      <c r="E418" s="2"/>
      <c r="F418" s="2"/>
      <c r="G418" s="2"/>
      <c r="H418" s="2"/>
      <c r="I418" s="2"/>
      <c r="J418" s="2"/>
      <c r="K418" s="2"/>
      <c r="L418" s="2"/>
      <c r="M418" s="2"/>
      <c r="N418" s="2"/>
      <c r="O418" s="2"/>
      <c r="P418" s="2"/>
      <c r="Q418" s="2"/>
      <c r="R418" s="2"/>
    </row>
    <row r="419" spans="2:18" x14ac:dyDescent="0.25">
      <c r="B419" s="2"/>
      <c r="C419" s="2"/>
      <c r="D419" s="2"/>
      <c r="E419" s="2"/>
      <c r="F419" s="2"/>
      <c r="G419" s="2"/>
      <c r="H419" s="2"/>
      <c r="I419" s="2"/>
      <c r="J419" s="2"/>
      <c r="K419" s="2"/>
      <c r="L419" s="2"/>
      <c r="M419" s="2"/>
      <c r="N419" s="2"/>
      <c r="O419" s="2"/>
      <c r="P419" s="2"/>
      <c r="Q419" s="2"/>
      <c r="R419" s="2"/>
    </row>
    <row r="420" spans="2:18" x14ac:dyDescent="0.25">
      <c r="B420" s="2"/>
      <c r="C420" s="2"/>
      <c r="D420" s="2"/>
      <c r="E420" s="2"/>
      <c r="F420" s="2"/>
      <c r="G420" s="2"/>
      <c r="H420" s="2"/>
      <c r="I420" s="2"/>
      <c r="J420" s="2"/>
      <c r="K420" s="2"/>
      <c r="L420" s="2"/>
      <c r="M420" s="2"/>
      <c r="N420" s="2"/>
      <c r="O420" s="2"/>
      <c r="P420" s="2"/>
      <c r="Q420" s="2"/>
      <c r="R420" s="2"/>
    </row>
    <row r="421" spans="2:18" x14ac:dyDescent="0.25">
      <c r="B421" s="2"/>
      <c r="C421" s="2"/>
      <c r="D421" s="2"/>
      <c r="E421" s="2"/>
      <c r="F421" s="2"/>
      <c r="G421" s="2"/>
      <c r="H421" s="2"/>
      <c r="I421" s="2"/>
      <c r="J421" s="2"/>
      <c r="K421" s="2"/>
      <c r="L421" s="2"/>
      <c r="M421" s="2"/>
      <c r="N421" s="2"/>
      <c r="O421" s="2"/>
      <c r="P421" s="2"/>
      <c r="Q421" s="2"/>
      <c r="R421" s="2"/>
    </row>
    <row r="422" spans="2:18" x14ac:dyDescent="0.25">
      <c r="B422" s="2"/>
      <c r="C422" s="2"/>
      <c r="D422" s="2"/>
      <c r="E422" s="2"/>
      <c r="F422" s="2"/>
      <c r="G422" s="2"/>
      <c r="H422" s="2"/>
      <c r="I422" s="2"/>
      <c r="J422" s="2"/>
      <c r="K422" s="2"/>
      <c r="L422" s="2"/>
      <c r="M422" s="2"/>
      <c r="N422" s="2"/>
      <c r="O422" s="2"/>
      <c r="P422" s="2"/>
      <c r="Q422" s="2"/>
      <c r="R422" s="2"/>
    </row>
    <row r="423" spans="2:18" x14ac:dyDescent="0.25">
      <c r="B423" s="2"/>
      <c r="C423" s="2"/>
      <c r="D423" s="2"/>
      <c r="E423" s="2"/>
      <c r="F423" s="2"/>
      <c r="G423" s="2"/>
      <c r="H423" s="2"/>
      <c r="I423" s="2"/>
      <c r="J423" s="2"/>
      <c r="K423" s="2"/>
      <c r="L423" s="2"/>
      <c r="M423" s="2"/>
      <c r="N423" s="2"/>
      <c r="O423" s="2"/>
      <c r="P423" s="2"/>
      <c r="Q423" s="2"/>
      <c r="R423" s="2"/>
    </row>
    <row r="424" spans="2:18" x14ac:dyDescent="0.25">
      <c r="B424" s="2"/>
      <c r="C424" s="2"/>
      <c r="D424" s="2"/>
      <c r="E424" s="2"/>
      <c r="F424" s="2"/>
      <c r="G424" s="2"/>
      <c r="H424" s="2"/>
      <c r="I424" s="2"/>
      <c r="J424" s="2"/>
      <c r="K424" s="2"/>
      <c r="L424" s="2"/>
      <c r="M424" s="2"/>
      <c r="N424" s="2"/>
      <c r="O424" s="2"/>
      <c r="P424" s="2"/>
      <c r="Q424" s="2"/>
      <c r="R424" s="2"/>
    </row>
    <row r="425" spans="2:18" x14ac:dyDescent="0.25">
      <c r="B425" s="2"/>
      <c r="C425" s="2"/>
      <c r="D425" s="2"/>
      <c r="E425" s="2"/>
      <c r="F425" s="2"/>
      <c r="G425" s="2"/>
      <c r="H425" s="2"/>
      <c r="I425" s="2"/>
      <c r="J425" s="2"/>
      <c r="K425" s="2"/>
      <c r="L425" s="2"/>
      <c r="M425" s="2"/>
      <c r="N425" s="2"/>
      <c r="O425" s="2"/>
      <c r="P425" s="2"/>
      <c r="Q425" s="2"/>
      <c r="R425" s="2"/>
    </row>
    <row r="426" spans="2:18" x14ac:dyDescent="0.25">
      <c r="B426" s="2"/>
      <c r="C426" s="2"/>
      <c r="D426" s="2"/>
      <c r="E426" s="2"/>
      <c r="F426" s="2"/>
      <c r="G426" s="2"/>
      <c r="H426" s="2"/>
      <c r="I426" s="2"/>
      <c r="J426" s="2"/>
      <c r="K426" s="2"/>
      <c r="L426" s="2"/>
      <c r="M426" s="2"/>
      <c r="N426" s="2"/>
      <c r="O426" s="2"/>
      <c r="P426" s="2"/>
      <c r="Q426" s="2"/>
      <c r="R426" s="2"/>
    </row>
    <row r="427" spans="2:18" x14ac:dyDescent="0.25">
      <c r="B427" s="2"/>
      <c r="C427" s="2"/>
      <c r="D427" s="2"/>
      <c r="E427" s="2"/>
      <c r="F427" s="2"/>
      <c r="G427" s="2"/>
      <c r="H427" s="2"/>
      <c r="I427" s="2"/>
      <c r="J427" s="2"/>
      <c r="K427" s="2"/>
      <c r="L427" s="2"/>
      <c r="M427" s="2"/>
      <c r="N427" s="2"/>
      <c r="O427" s="2"/>
      <c r="P427" s="2"/>
      <c r="Q427" s="2"/>
      <c r="R427" s="2"/>
    </row>
    <row r="428" spans="2:18" x14ac:dyDescent="0.25">
      <c r="B428" s="2"/>
      <c r="C428" s="2"/>
      <c r="D428" s="2"/>
      <c r="E428" s="2"/>
      <c r="F428" s="2"/>
      <c r="G428" s="2"/>
      <c r="H428" s="2"/>
      <c r="I428" s="2"/>
      <c r="J428" s="2"/>
      <c r="K428" s="2"/>
      <c r="L428" s="2"/>
      <c r="M428" s="2"/>
      <c r="N428" s="2"/>
      <c r="O428" s="2"/>
      <c r="P428" s="2"/>
      <c r="Q428" s="2"/>
      <c r="R428" s="2"/>
    </row>
    <row r="429" spans="2:18" x14ac:dyDescent="0.25">
      <c r="B429" s="2"/>
      <c r="C429" s="2"/>
      <c r="D429" s="2"/>
      <c r="E429" s="2"/>
      <c r="F429" s="2"/>
      <c r="G429" s="2"/>
      <c r="H429" s="2"/>
      <c r="I429" s="2"/>
      <c r="J429" s="2"/>
      <c r="K429" s="2"/>
      <c r="L429" s="2"/>
      <c r="M429" s="2"/>
      <c r="N429" s="2"/>
      <c r="O429" s="2"/>
      <c r="P429" s="2"/>
      <c r="Q429" s="2"/>
      <c r="R429" s="2"/>
    </row>
    <row r="430" spans="2:18" x14ac:dyDescent="0.25">
      <c r="B430" s="2"/>
      <c r="C430" s="2"/>
      <c r="D430" s="2"/>
      <c r="E430" s="2"/>
      <c r="F430" s="2"/>
      <c r="G430" s="2"/>
      <c r="H430" s="2"/>
      <c r="I430" s="2"/>
      <c r="J430" s="2"/>
      <c r="K430" s="2"/>
      <c r="L430" s="2"/>
      <c r="M430" s="2"/>
      <c r="N430" s="2"/>
      <c r="O430" s="2"/>
      <c r="P430" s="2"/>
      <c r="Q430" s="2"/>
      <c r="R430" s="2"/>
    </row>
    <row r="431" spans="2:18" x14ac:dyDescent="0.25">
      <c r="B431" s="2"/>
      <c r="C431" s="2"/>
      <c r="D431" s="2"/>
      <c r="E431" s="2"/>
      <c r="F431" s="2"/>
      <c r="G431" s="2"/>
      <c r="H431" s="2"/>
      <c r="I431" s="2"/>
      <c r="J431" s="2"/>
      <c r="K431" s="2"/>
      <c r="L431" s="2"/>
      <c r="M431" s="2"/>
      <c r="N431" s="2"/>
      <c r="O431" s="2"/>
      <c r="P431" s="2"/>
      <c r="Q431" s="2"/>
      <c r="R431" s="2"/>
    </row>
    <row r="432" spans="2:18" x14ac:dyDescent="0.25">
      <c r="B432" s="2"/>
      <c r="C432" s="2"/>
      <c r="D432" s="2"/>
      <c r="E432" s="2"/>
      <c r="F432" s="2"/>
      <c r="G432" s="2"/>
      <c r="H432" s="2"/>
      <c r="I432" s="2"/>
      <c r="J432" s="2"/>
      <c r="K432" s="2"/>
      <c r="L432" s="2"/>
      <c r="M432" s="2"/>
      <c r="N432" s="2"/>
      <c r="O432" s="2"/>
      <c r="P432" s="2"/>
      <c r="Q432" s="2"/>
      <c r="R432" s="2"/>
    </row>
    <row r="433" spans="2:18" x14ac:dyDescent="0.25">
      <c r="B433" s="2"/>
      <c r="C433" s="2"/>
      <c r="D433" s="2"/>
      <c r="E433" s="2"/>
      <c r="F433" s="2"/>
      <c r="G433" s="2"/>
      <c r="H433" s="2"/>
      <c r="I433" s="2"/>
      <c r="J433" s="2"/>
      <c r="K433" s="2"/>
      <c r="L433" s="2"/>
      <c r="M433" s="2"/>
      <c r="N433" s="2"/>
      <c r="O433" s="2"/>
      <c r="P433" s="2"/>
      <c r="Q433" s="2"/>
      <c r="R433" s="2"/>
    </row>
    <row r="434" spans="2:18" x14ac:dyDescent="0.25">
      <c r="B434" s="2"/>
      <c r="C434" s="2"/>
      <c r="D434" s="2"/>
      <c r="E434" s="2"/>
      <c r="F434" s="2"/>
      <c r="G434" s="2"/>
      <c r="H434" s="2"/>
      <c r="I434" s="2"/>
      <c r="J434" s="2"/>
      <c r="K434" s="2"/>
      <c r="L434" s="2"/>
      <c r="M434" s="2"/>
      <c r="N434" s="2"/>
      <c r="O434" s="2"/>
      <c r="P434" s="2"/>
      <c r="Q434" s="2"/>
      <c r="R434" s="2"/>
    </row>
    <row r="435" spans="2:18" x14ac:dyDescent="0.25">
      <c r="B435" s="2"/>
      <c r="C435" s="2"/>
      <c r="D435" s="2"/>
      <c r="E435" s="2"/>
      <c r="F435" s="2"/>
      <c r="G435" s="2"/>
      <c r="H435" s="2"/>
      <c r="I435" s="2"/>
      <c r="J435" s="2"/>
      <c r="K435" s="2"/>
      <c r="L435" s="2"/>
      <c r="M435" s="2"/>
      <c r="N435" s="2"/>
      <c r="O435" s="2"/>
      <c r="P435" s="2"/>
      <c r="Q435" s="2"/>
      <c r="R435" s="2"/>
    </row>
    <row r="436" spans="2:18" x14ac:dyDescent="0.25">
      <c r="B436" s="2"/>
      <c r="C436" s="2"/>
      <c r="D436" s="2"/>
      <c r="E436" s="2"/>
      <c r="F436" s="2"/>
      <c r="G436" s="2"/>
      <c r="H436" s="2"/>
      <c r="I436" s="2"/>
      <c r="J436" s="2"/>
      <c r="K436" s="2"/>
      <c r="L436" s="2"/>
      <c r="M436" s="2"/>
      <c r="N436" s="2"/>
      <c r="O436" s="2"/>
      <c r="P436" s="2"/>
      <c r="Q436" s="2"/>
      <c r="R436" s="2"/>
    </row>
    <row r="437" spans="2:18" x14ac:dyDescent="0.25">
      <c r="B437" s="2"/>
      <c r="C437" s="2"/>
      <c r="D437" s="2"/>
      <c r="E437" s="2"/>
      <c r="F437" s="2"/>
      <c r="G437" s="2"/>
      <c r="H437" s="2"/>
      <c r="I437" s="2"/>
      <c r="J437" s="2"/>
      <c r="K437" s="2"/>
      <c r="L437" s="2"/>
      <c r="M437" s="2"/>
      <c r="N437" s="2"/>
      <c r="O437" s="2"/>
      <c r="P437" s="2"/>
      <c r="Q437" s="2"/>
      <c r="R437" s="2"/>
    </row>
    <row r="438" spans="2:18" x14ac:dyDescent="0.25">
      <c r="B438" s="2"/>
      <c r="C438" s="2"/>
      <c r="D438" s="2"/>
      <c r="E438" s="2"/>
      <c r="F438" s="2"/>
      <c r="G438" s="2"/>
      <c r="H438" s="2"/>
      <c r="I438" s="2"/>
      <c r="J438" s="2"/>
      <c r="K438" s="2"/>
      <c r="L438" s="2"/>
      <c r="M438" s="2"/>
      <c r="N438" s="2"/>
      <c r="O438" s="2"/>
      <c r="P438" s="2"/>
      <c r="Q438" s="2"/>
      <c r="R438" s="2"/>
    </row>
    <row r="439" spans="2:18" x14ac:dyDescent="0.25">
      <c r="B439" s="2"/>
      <c r="C439" s="2"/>
      <c r="D439" s="2"/>
      <c r="E439" s="2"/>
      <c r="F439" s="2"/>
      <c r="G439" s="2"/>
      <c r="H439" s="2"/>
      <c r="I439" s="2"/>
      <c r="J439" s="2"/>
      <c r="K439" s="2"/>
      <c r="L439" s="2"/>
      <c r="M439" s="2"/>
      <c r="N439" s="2"/>
      <c r="O439" s="2"/>
      <c r="P439" s="2"/>
      <c r="Q439" s="2"/>
      <c r="R439" s="2"/>
    </row>
    <row r="440" spans="2:18" x14ac:dyDescent="0.25">
      <c r="B440" s="2"/>
      <c r="C440" s="2"/>
      <c r="D440" s="2"/>
      <c r="E440" s="2"/>
      <c r="F440" s="2"/>
      <c r="G440" s="2"/>
      <c r="H440" s="2"/>
      <c r="I440" s="2"/>
      <c r="J440" s="2"/>
      <c r="K440" s="2"/>
      <c r="L440" s="2"/>
      <c r="M440" s="2"/>
      <c r="N440" s="2"/>
      <c r="O440" s="2"/>
      <c r="P440" s="2"/>
      <c r="Q440" s="2"/>
      <c r="R440" s="2"/>
    </row>
    <row r="441" spans="2:18" x14ac:dyDescent="0.25">
      <c r="B441" s="2"/>
      <c r="C441" s="2"/>
      <c r="D441" s="2"/>
      <c r="E441" s="2"/>
      <c r="F441" s="2"/>
      <c r="G441" s="2"/>
      <c r="H441" s="2"/>
      <c r="I441" s="2"/>
      <c r="J441" s="2"/>
      <c r="K441" s="2"/>
      <c r="L441" s="2"/>
      <c r="M441" s="2"/>
      <c r="N441" s="2"/>
      <c r="O441" s="2"/>
      <c r="P441" s="2"/>
      <c r="Q441" s="2"/>
      <c r="R441" s="2"/>
    </row>
    <row r="442" spans="2:18" x14ac:dyDescent="0.25">
      <c r="B442" s="2"/>
      <c r="C442" s="2"/>
      <c r="D442" s="2"/>
      <c r="E442" s="2"/>
      <c r="F442" s="2"/>
      <c r="G442" s="2"/>
      <c r="H442" s="2"/>
      <c r="I442" s="2"/>
      <c r="J442" s="2"/>
      <c r="K442" s="2"/>
      <c r="L442" s="2"/>
      <c r="M442" s="2"/>
      <c r="N442" s="2"/>
      <c r="O442" s="2"/>
      <c r="P442" s="2"/>
      <c r="Q442" s="2"/>
      <c r="R442" s="2"/>
    </row>
    <row r="443" spans="2:18" x14ac:dyDescent="0.25">
      <c r="B443" s="2"/>
      <c r="C443" s="2"/>
      <c r="D443" s="2"/>
      <c r="E443" s="2"/>
      <c r="F443" s="2"/>
      <c r="G443" s="2"/>
      <c r="H443" s="2"/>
      <c r="I443" s="2"/>
      <c r="J443" s="2"/>
      <c r="K443" s="2"/>
      <c r="L443" s="2"/>
      <c r="M443" s="2"/>
      <c r="N443" s="2"/>
      <c r="O443" s="2"/>
      <c r="P443" s="2"/>
      <c r="Q443" s="2"/>
      <c r="R443" s="2"/>
    </row>
    <row r="444" spans="2:18" x14ac:dyDescent="0.25">
      <c r="B444" s="2"/>
      <c r="C444" s="2"/>
      <c r="D444" s="2"/>
      <c r="E444" s="2"/>
      <c r="F444" s="2"/>
      <c r="G444" s="2"/>
      <c r="H444" s="2"/>
      <c r="I444" s="2"/>
      <c r="J444" s="2"/>
      <c r="K444" s="2"/>
      <c r="L444" s="2"/>
      <c r="M444" s="2"/>
      <c r="N444" s="2"/>
      <c r="O444" s="2"/>
      <c r="P444" s="2"/>
      <c r="Q444" s="2"/>
      <c r="R444" s="2"/>
    </row>
    <row r="445" spans="2:18" x14ac:dyDescent="0.25">
      <c r="B445" s="2"/>
      <c r="C445" s="2"/>
      <c r="D445" s="2"/>
      <c r="E445" s="2"/>
      <c r="F445" s="2"/>
      <c r="G445" s="2"/>
      <c r="H445" s="2"/>
      <c r="I445" s="2"/>
      <c r="J445" s="2"/>
      <c r="K445" s="2"/>
      <c r="L445" s="2"/>
      <c r="M445" s="2"/>
      <c r="N445" s="2"/>
      <c r="O445" s="2"/>
      <c r="P445" s="2"/>
      <c r="Q445" s="2"/>
      <c r="R445" s="2"/>
    </row>
    <row r="446" spans="2:18" x14ac:dyDescent="0.25">
      <c r="B446" s="2"/>
      <c r="C446" s="2"/>
      <c r="D446" s="2"/>
      <c r="E446" s="2"/>
      <c r="F446" s="2"/>
      <c r="G446" s="2"/>
      <c r="H446" s="2"/>
      <c r="I446" s="2"/>
      <c r="J446" s="2"/>
      <c r="K446" s="2"/>
      <c r="L446" s="2"/>
      <c r="M446" s="2"/>
      <c r="N446" s="2"/>
      <c r="O446" s="2"/>
      <c r="P446" s="2"/>
      <c r="Q446" s="2"/>
      <c r="R446" s="2"/>
    </row>
    <row r="447" spans="2:18" x14ac:dyDescent="0.25">
      <c r="B447" s="2"/>
      <c r="C447" s="2"/>
      <c r="D447" s="2"/>
      <c r="E447" s="2"/>
      <c r="F447" s="2"/>
      <c r="G447" s="2"/>
      <c r="H447" s="2"/>
      <c r="I447" s="2"/>
      <c r="J447" s="2"/>
      <c r="K447" s="2"/>
      <c r="L447" s="2"/>
      <c r="M447" s="2"/>
      <c r="N447" s="2"/>
      <c r="O447" s="2"/>
      <c r="P447" s="2"/>
      <c r="Q447" s="2"/>
      <c r="R447" s="2"/>
    </row>
    <row r="448" spans="2:18" x14ac:dyDescent="0.25">
      <c r="B448" s="2"/>
      <c r="C448" s="2"/>
      <c r="D448" s="2"/>
      <c r="E448" s="2"/>
      <c r="F448" s="2"/>
      <c r="G448" s="2"/>
      <c r="H448" s="2"/>
      <c r="I448" s="2"/>
      <c r="J448" s="2"/>
      <c r="K448" s="2"/>
      <c r="L448" s="2"/>
      <c r="M448" s="2"/>
      <c r="N448" s="2"/>
      <c r="O448" s="2"/>
      <c r="P448" s="2"/>
      <c r="Q448" s="2"/>
      <c r="R448" s="2"/>
    </row>
    <row r="449" spans="2:18" x14ac:dyDescent="0.25">
      <c r="B449" s="2"/>
      <c r="C449" s="2"/>
      <c r="D449" s="2"/>
      <c r="E449" s="2"/>
      <c r="F449" s="2"/>
      <c r="G449" s="2"/>
      <c r="H449" s="2"/>
      <c r="I449" s="2"/>
      <c r="J449" s="2"/>
      <c r="K449" s="2"/>
      <c r="L449" s="2"/>
      <c r="M449" s="2"/>
      <c r="N449" s="2"/>
      <c r="O449" s="2"/>
      <c r="P449" s="2"/>
      <c r="Q449" s="2"/>
      <c r="R449" s="2"/>
    </row>
    <row r="450" spans="2:18" x14ac:dyDescent="0.25">
      <c r="B450" s="2"/>
      <c r="C450" s="2"/>
      <c r="D450" s="2"/>
      <c r="E450" s="2"/>
      <c r="F450" s="2"/>
      <c r="G450" s="2"/>
      <c r="H450" s="2"/>
      <c r="I450" s="2"/>
      <c r="J450" s="2"/>
      <c r="K450" s="2"/>
      <c r="L450" s="2"/>
      <c r="M450" s="2"/>
      <c r="N450" s="2"/>
      <c r="O450" s="2"/>
      <c r="P450" s="2"/>
      <c r="Q450" s="2"/>
      <c r="R450" s="2"/>
    </row>
    <row r="451" spans="2:18" x14ac:dyDescent="0.25">
      <c r="B451" s="2"/>
      <c r="C451" s="2"/>
      <c r="D451" s="2"/>
      <c r="E451" s="2"/>
      <c r="F451" s="2"/>
      <c r="G451" s="2"/>
      <c r="H451" s="2"/>
      <c r="I451" s="2"/>
      <c r="J451" s="2"/>
      <c r="K451" s="2"/>
      <c r="L451" s="2"/>
      <c r="M451" s="2"/>
      <c r="N451" s="2"/>
      <c r="O451" s="2"/>
      <c r="P451" s="2"/>
      <c r="Q451" s="2"/>
      <c r="R451" s="2"/>
    </row>
    <row r="452" spans="2:18" x14ac:dyDescent="0.25">
      <c r="B452" s="2"/>
      <c r="C452" s="2"/>
      <c r="D452" s="2"/>
      <c r="E452" s="2"/>
      <c r="F452" s="2"/>
      <c r="G452" s="2"/>
      <c r="H452" s="2"/>
      <c r="I452" s="2"/>
      <c r="J452" s="2"/>
      <c r="K452" s="2"/>
      <c r="L452" s="2"/>
      <c r="M452" s="2"/>
      <c r="N452" s="2"/>
      <c r="O452" s="2"/>
      <c r="P452" s="2"/>
      <c r="Q452" s="2"/>
      <c r="R452" s="2"/>
    </row>
    <row r="453" spans="2:18" x14ac:dyDescent="0.25">
      <c r="B453" s="2"/>
      <c r="C453" s="2"/>
      <c r="D453" s="2"/>
      <c r="E453" s="2"/>
      <c r="F453" s="2"/>
      <c r="G453" s="2"/>
      <c r="H453" s="2"/>
      <c r="I453" s="2"/>
      <c r="J453" s="2"/>
      <c r="K453" s="2"/>
      <c r="L453" s="2"/>
      <c r="M453" s="2"/>
      <c r="N453" s="2"/>
      <c r="O453" s="2"/>
      <c r="P453" s="2"/>
      <c r="Q453" s="2"/>
      <c r="R453" s="2"/>
    </row>
    <row r="454" spans="2:18" x14ac:dyDescent="0.25">
      <c r="B454" s="2"/>
      <c r="C454" s="2"/>
      <c r="D454" s="2"/>
      <c r="E454" s="2"/>
      <c r="F454" s="2"/>
      <c r="G454" s="2"/>
      <c r="H454" s="2"/>
      <c r="I454" s="2"/>
      <c r="J454" s="2"/>
      <c r="K454" s="2"/>
      <c r="L454" s="2"/>
      <c r="M454" s="2"/>
      <c r="N454" s="2"/>
      <c r="O454" s="2"/>
      <c r="P454" s="2"/>
      <c r="Q454" s="2"/>
      <c r="R454" s="2"/>
    </row>
    <row r="455" spans="2:18" x14ac:dyDescent="0.25">
      <c r="B455" s="2"/>
      <c r="C455" s="2"/>
      <c r="D455" s="2"/>
      <c r="E455" s="2"/>
      <c r="F455" s="2"/>
      <c r="G455" s="2"/>
      <c r="H455" s="2"/>
      <c r="I455" s="2"/>
      <c r="J455" s="2"/>
      <c r="K455" s="2"/>
      <c r="L455" s="2"/>
      <c r="M455" s="2"/>
      <c r="N455" s="2"/>
      <c r="O455" s="2"/>
      <c r="P455" s="2"/>
      <c r="Q455" s="2"/>
      <c r="R455" s="2"/>
    </row>
    <row r="456" spans="2:18" x14ac:dyDescent="0.25">
      <c r="B456" s="2"/>
      <c r="C456" s="2"/>
      <c r="D456" s="2"/>
      <c r="E456" s="2"/>
      <c r="F456" s="2"/>
      <c r="G456" s="2"/>
      <c r="H456" s="2"/>
      <c r="I456" s="2"/>
      <c r="J456" s="2"/>
      <c r="K456" s="2"/>
      <c r="L456" s="2"/>
      <c r="M456" s="2"/>
      <c r="N456" s="2"/>
      <c r="O456" s="2"/>
      <c r="P456" s="2"/>
      <c r="Q456" s="2"/>
      <c r="R456" s="2"/>
    </row>
    <row r="457" spans="2:18" x14ac:dyDescent="0.25">
      <c r="B457" s="2"/>
      <c r="C457" s="2"/>
      <c r="D457" s="2"/>
      <c r="E457" s="2"/>
      <c r="F457" s="2"/>
      <c r="G457" s="2"/>
      <c r="H457" s="2"/>
      <c r="I457" s="2"/>
      <c r="J457" s="2"/>
      <c r="K457" s="2"/>
      <c r="L457" s="2"/>
      <c r="M457" s="2"/>
      <c r="N457" s="2"/>
      <c r="O457" s="2"/>
      <c r="P457" s="2"/>
      <c r="Q457" s="2"/>
      <c r="R457" s="2"/>
    </row>
    <row r="458" spans="2:18" x14ac:dyDescent="0.25">
      <c r="B458" s="2"/>
      <c r="C458" s="2"/>
      <c r="D458" s="2"/>
      <c r="E458" s="2"/>
      <c r="F458" s="2"/>
      <c r="G458" s="2"/>
      <c r="H458" s="2"/>
      <c r="I458" s="2"/>
      <c r="J458" s="2"/>
      <c r="K458" s="2"/>
      <c r="L458" s="2"/>
      <c r="M458" s="2"/>
      <c r="N458" s="2"/>
      <c r="O458" s="2"/>
      <c r="P458" s="2"/>
      <c r="Q458" s="2"/>
      <c r="R458" s="2"/>
    </row>
    <row r="459" spans="2:18" x14ac:dyDescent="0.25">
      <c r="B459" s="2"/>
      <c r="C459" s="2"/>
      <c r="D459" s="2"/>
      <c r="E459" s="2"/>
      <c r="F459" s="2"/>
      <c r="G459" s="2"/>
      <c r="H459" s="2"/>
      <c r="I459" s="2"/>
      <c r="J459" s="2"/>
      <c r="K459" s="2"/>
      <c r="L459" s="2"/>
      <c r="M459" s="2"/>
      <c r="N459" s="2"/>
      <c r="O459" s="2"/>
      <c r="P459" s="2"/>
      <c r="Q459" s="2"/>
      <c r="R459" s="2"/>
    </row>
    <row r="460" spans="2:18" x14ac:dyDescent="0.25">
      <c r="B460" s="2"/>
      <c r="C460" s="2"/>
      <c r="D460" s="2"/>
      <c r="E460" s="2"/>
      <c r="F460" s="2"/>
      <c r="G460" s="2"/>
      <c r="H460" s="2"/>
      <c r="I460" s="2"/>
      <c r="J460" s="2"/>
      <c r="K460" s="2"/>
      <c r="L460" s="2"/>
      <c r="M460" s="2"/>
      <c r="N460" s="2"/>
      <c r="O460" s="2"/>
      <c r="P460" s="2"/>
      <c r="Q460" s="2"/>
      <c r="R460" s="2"/>
    </row>
    <row r="461" spans="2:18" x14ac:dyDescent="0.25">
      <c r="B461" s="2"/>
      <c r="C461" s="2"/>
      <c r="D461" s="2"/>
      <c r="E461" s="2"/>
      <c r="F461" s="2"/>
      <c r="G461" s="2"/>
      <c r="H461" s="2"/>
      <c r="I461" s="2"/>
      <c r="J461" s="2"/>
      <c r="K461" s="2"/>
      <c r="L461" s="2"/>
      <c r="M461" s="2"/>
      <c r="N461" s="2"/>
      <c r="O461" s="2"/>
      <c r="P461" s="2"/>
      <c r="Q461" s="2"/>
      <c r="R461" s="2"/>
    </row>
    <row r="462" spans="2:18" x14ac:dyDescent="0.25">
      <c r="B462" s="2"/>
      <c r="C462" s="2"/>
      <c r="D462" s="2"/>
      <c r="E462" s="2"/>
      <c r="F462" s="2"/>
      <c r="G462" s="2"/>
      <c r="H462" s="2"/>
      <c r="I462" s="2"/>
      <c r="J462" s="2"/>
      <c r="K462" s="2"/>
      <c r="L462" s="2"/>
      <c r="M462" s="2"/>
      <c r="N462" s="2"/>
      <c r="O462" s="2"/>
      <c r="P462" s="2"/>
      <c r="Q462" s="2"/>
      <c r="R462" s="2"/>
    </row>
    <row r="463" spans="2:18" x14ac:dyDescent="0.25">
      <c r="B463" s="2"/>
      <c r="C463" s="2"/>
      <c r="D463" s="2"/>
      <c r="E463" s="2"/>
      <c r="F463" s="2"/>
      <c r="G463" s="2"/>
      <c r="H463" s="2"/>
      <c r="I463" s="2"/>
      <c r="J463" s="2"/>
      <c r="K463" s="2"/>
      <c r="L463" s="2"/>
      <c r="M463" s="2"/>
      <c r="N463" s="2"/>
      <c r="O463" s="2"/>
      <c r="P463" s="2"/>
      <c r="Q463" s="2"/>
      <c r="R463" s="2"/>
    </row>
    <row r="464" spans="2:18" x14ac:dyDescent="0.25">
      <c r="B464" s="2"/>
      <c r="C464" s="2"/>
      <c r="D464" s="2"/>
      <c r="E464" s="2"/>
      <c r="F464" s="2"/>
      <c r="G464" s="2"/>
      <c r="H464" s="2"/>
      <c r="I464" s="2"/>
      <c r="J464" s="2"/>
      <c r="K464" s="2"/>
      <c r="L464" s="2"/>
      <c r="M464" s="2"/>
      <c r="N464" s="2"/>
      <c r="O464" s="2"/>
      <c r="P464" s="2"/>
      <c r="Q464" s="2"/>
      <c r="R464" s="2"/>
    </row>
    <row r="465" spans="2:18" x14ac:dyDescent="0.25">
      <c r="B465" s="2"/>
      <c r="C465" s="2"/>
      <c r="D465" s="2"/>
      <c r="E465" s="2"/>
      <c r="F465" s="2"/>
      <c r="G465" s="2"/>
      <c r="H465" s="2"/>
      <c r="I465" s="2"/>
      <c r="J465" s="2"/>
      <c r="K465" s="2"/>
      <c r="L465" s="2"/>
      <c r="M465" s="2"/>
      <c r="N465" s="2"/>
      <c r="O465" s="2"/>
      <c r="P465" s="2"/>
      <c r="Q465" s="2"/>
      <c r="R465" s="2"/>
    </row>
    <row r="466" spans="2:18" x14ac:dyDescent="0.25">
      <c r="B466" s="2"/>
      <c r="C466" s="2"/>
      <c r="D466" s="2"/>
      <c r="E466" s="2"/>
      <c r="F466" s="2"/>
      <c r="G466" s="2"/>
      <c r="H466" s="2"/>
      <c r="I466" s="2"/>
      <c r="J466" s="2"/>
      <c r="K466" s="2"/>
      <c r="L466" s="2"/>
      <c r="M466" s="2"/>
      <c r="N466" s="2"/>
      <c r="O466" s="2"/>
      <c r="P466" s="2"/>
      <c r="Q466" s="2"/>
      <c r="R466" s="2"/>
    </row>
    <row r="467" spans="2:18" x14ac:dyDescent="0.25">
      <c r="B467" s="2"/>
      <c r="C467" s="2"/>
      <c r="D467" s="2"/>
      <c r="E467" s="2"/>
      <c r="F467" s="2"/>
      <c r="G467" s="2"/>
      <c r="H467" s="2"/>
      <c r="I467" s="2"/>
      <c r="J467" s="2"/>
      <c r="K467" s="2"/>
      <c r="L467" s="2"/>
      <c r="M467" s="2"/>
      <c r="N467" s="2"/>
      <c r="O467" s="2"/>
      <c r="P467" s="2"/>
      <c r="Q467" s="2"/>
      <c r="R467" s="2"/>
    </row>
    <row r="468" spans="2:18" x14ac:dyDescent="0.25">
      <c r="B468" s="2"/>
      <c r="C468" s="2"/>
      <c r="D468" s="2"/>
      <c r="E468" s="2"/>
      <c r="F468" s="2"/>
      <c r="G468" s="2"/>
      <c r="H468" s="2"/>
      <c r="I468" s="2"/>
      <c r="J468" s="2"/>
      <c r="K468" s="2"/>
      <c r="L468" s="2"/>
      <c r="M468" s="2"/>
      <c r="N468" s="2"/>
      <c r="O468" s="2"/>
      <c r="P468" s="2"/>
      <c r="Q468" s="2"/>
      <c r="R468" s="2"/>
    </row>
    <row r="469" spans="2:18" x14ac:dyDescent="0.25">
      <c r="B469" s="2"/>
      <c r="C469" s="2"/>
      <c r="D469" s="2"/>
      <c r="E469" s="2"/>
      <c r="F469" s="2"/>
      <c r="G469" s="2"/>
      <c r="H469" s="2"/>
      <c r="I469" s="2"/>
      <c r="J469" s="2"/>
      <c r="K469" s="2"/>
      <c r="L469" s="2"/>
      <c r="M469" s="2"/>
      <c r="N469" s="2"/>
      <c r="O469" s="2"/>
      <c r="P469" s="2"/>
      <c r="Q469" s="2"/>
      <c r="R469" s="2"/>
    </row>
    <row r="470" spans="2:18" x14ac:dyDescent="0.25">
      <c r="B470" s="2"/>
      <c r="C470" s="2"/>
      <c r="D470" s="2"/>
      <c r="E470" s="2"/>
      <c r="F470" s="2"/>
      <c r="G470" s="2"/>
      <c r="H470" s="2"/>
      <c r="I470" s="2"/>
      <c r="J470" s="2"/>
      <c r="K470" s="2"/>
      <c r="L470" s="2"/>
      <c r="M470" s="2"/>
      <c r="N470" s="2"/>
      <c r="O470" s="2"/>
      <c r="P470" s="2"/>
      <c r="Q470" s="2"/>
      <c r="R470" s="2"/>
    </row>
    <row r="471" spans="2:18" x14ac:dyDescent="0.25">
      <c r="B471" s="2"/>
      <c r="C471" s="2"/>
      <c r="D471" s="2"/>
      <c r="E471" s="2"/>
      <c r="F471" s="2"/>
      <c r="G471" s="2"/>
      <c r="H471" s="2"/>
      <c r="I471" s="2"/>
      <c r="J471" s="2"/>
      <c r="K471" s="2"/>
      <c r="L471" s="2"/>
      <c r="M471" s="2"/>
      <c r="N471" s="2"/>
      <c r="O471" s="2"/>
      <c r="P471" s="2"/>
      <c r="Q471" s="2"/>
      <c r="R471" s="2"/>
    </row>
    <row r="472" spans="2:18" x14ac:dyDescent="0.25">
      <c r="B472" s="2"/>
      <c r="C472" s="2"/>
      <c r="D472" s="2"/>
      <c r="E472" s="2"/>
      <c r="F472" s="2"/>
      <c r="G472" s="2"/>
      <c r="H472" s="2"/>
      <c r="I472" s="2"/>
      <c r="J472" s="2"/>
      <c r="K472" s="2"/>
      <c r="L472" s="2"/>
      <c r="M472" s="2"/>
      <c r="N472" s="2"/>
      <c r="O472" s="2"/>
      <c r="P472" s="2"/>
      <c r="Q472" s="2"/>
      <c r="R472" s="2"/>
    </row>
    <row r="473" spans="2:18" x14ac:dyDescent="0.25">
      <c r="B473" s="2"/>
      <c r="C473" s="2"/>
      <c r="D473" s="2"/>
      <c r="E473" s="2"/>
      <c r="F473" s="2"/>
      <c r="G473" s="2"/>
      <c r="H473" s="2"/>
      <c r="I473" s="2"/>
      <c r="J473" s="2"/>
      <c r="K473" s="2"/>
      <c r="L473" s="2"/>
      <c r="M473" s="2"/>
      <c r="N473" s="2"/>
      <c r="O473" s="2"/>
      <c r="P473" s="2"/>
      <c r="Q473" s="2"/>
      <c r="R473" s="2"/>
    </row>
    <row r="474" spans="2:18" x14ac:dyDescent="0.25">
      <c r="B474" s="2"/>
      <c r="C474" s="2"/>
      <c r="D474" s="2"/>
      <c r="E474" s="2"/>
      <c r="F474" s="2"/>
      <c r="G474" s="2"/>
      <c r="H474" s="2"/>
      <c r="I474" s="2"/>
      <c r="J474" s="2"/>
      <c r="K474" s="2"/>
      <c r="L474" s="2"/>
      <c r="M474" s="2"/>
      <c r="N474" s="2"/>
      <c r="O474" s="2"/>
      <c r="P474" s="2"/>
      <c r="Q474" s="2"/>
      <c r="R474" s="2"/>
    </row>
    <row r="475" spans="2:18" x14ac:dyDescent="0.25">
      <c r="B475" s="2"/>
      <c r="C475" s="2"/>
      <c r="D475" s="2"/>
      <c r="E475" s="2"/>
      <c r="F475" s="2"/>
      <c r="G475" s="2"/>
      <c r="H475" s="2"/>
      <c r="I475" s="2"/>
      <c r="J475" s="2"/>
      <c r="K475" s="2"/>
      <c r="L475" s="2"/>
      <c r="M475" s="2"/>
      <c r="N475" s="2"/>
      <c r="O475" s="2"/>
      <c r="P475" s="2"/>
      <c r="Q475" s="2"/>
      <c r="R475" s="2"/>
    </row>
    <row r="476" spans="2:18" x14ac:dyDescent="0.25">
      <c r="B476" s="2"/>
      <c r="C476" s="2"/>
      <c r="D476" s="2"/>
      <c r="E476" s="2"/>
      <c r="F476" s="2"/>
      <c r="G476" s="2"/>
      <c r="H476" s="2"/>
      <c r="I476" s="2"/>
      <c r="J476" s="2"/>
      <c r="K476" s="2"/>
      <c r="L476" s="2"/>
      <c r="M476" s="2"/>
      <c r="N476" s="2"/>
      <c r="O476" s="2"/>
      <c r="P476" s="2"/>
      <c r="Q476" s="2"/>
      <c r="R476" s="2"/>
    </row>
    <row r="477" spans="2:18" x14ac:dyDescent="0.25">
      <c r="B477" s="2"/>
      <c r="C477" s="2"/>
      <c r="D477" s="2"/>
      <c r="E477" s="2"/>
      <c r="F477" s="2"/>
      <c r="G477" s="2"/>
      <c r="H477" s="2"/>
      <c r="I477" s="2"/>
      <c r="J477" s="2"/>
      <c r="K477" s="2"/>
      <c r="L477" s="2"/>
      <c r="M477" s="2"/>
      <c r="N477" s="2"/>
      <c r="O477" s="2"/>
      <c r="P477" s="2"/>
      <c r="Q477" s="2"/>
      <c r="R477" s="2"/>
    </row>
    <row r="478" spans="2:18" x14ac:dyDescent="0.25">
      <c r="B478" s="2"/>
      <c r="C478" s="2"/>
      <c r="D478" s="2"/>
      <c r="E478" s="2"/>
      <c r="F478" s="2"/>
      <c r="G478" s="2"/>
      <c r="H478" s="2"/>
      <c r="I478" s="2"/>
      <c r="J478" s="2"/>
      <c r="K478" s="2"/>
      <c r="L478" s="2"/>
      <c r="M478" s="2"/>
      <c r="N478" s="2"/>
      <c r="O478" s="2"/>
      <c r="P478" s="2"/>
      <c r="Q478" s="2"/>
      <c r="R478" s="2"/>
    </row>
    <row r="479" spans="2:18" x14ac:dyDescent="0.25">
      <c r="B479" s="2"/>
      <c r="C479" s="2"/>
      <c r="D479" s="2"/>
      <c r="E479" s="2"/>
      <c r="F479" s="2"/>
      <c r="G479" s="2"/>
      <c r="H479" s="2"/>
      <c r="I479" s="2"/>
      <c r="J479" s="2"/>
      <c r="K479" s="2"/>
      <c r="L479" s="2"/>
      <c r="M479" s="2"/>
      <c r="N479" s="2"/>
      <c r="O479" s="2"/>
      <c r="P479" s="2"/>
      <c r="Q479" s="2"/>
      <c r="R479" s="2"/>
    </row>
    <row r="480" spans="2:18" x14ac:dyDescent="0.25">
      <c r="B480" s="2"/>
      <c r="C480" s="2"/>
      <c r="D480" s="2"/>
      <c r="E480" s="2"/>
      <c r="F480" s="2"/>
      <c r="G480" s="2"/>
      <c r="H480" s="2"/>
      <c r="I480" s="2"/>
      <c r="J480" s="2"/>
      <c r="K480" s="2"/>
      <c r="L480" s="2"/>
      <c r="M480" s="2"/>
      <c r="N480" s="2"/>
      <c r="O480" s="2"/>
      <c r="P480" s="2"/>
      <c r="Q480" s="2"/>
      <c r="R480" s="2"/>
    </row>
    <row r="481" spans="2:18" x14ac:dyDescent="0.25">
      <c r="B481" s="2"/>
      <c r="C481" s="2"/>
      <c r="D481" s="2"/>
      <c r="E481" s="2"/>
      <c r="F481" s="2"/>
      <c r="G481" s="2"/>
      <c r="H481" s="2"/>
      <c r="I481" s="2"/>
      <c r="J481" s="2"/>
      <c r="K481" s="2"/>
      <c r="L481" s="2"/>
      <c r="M481" s="2"/>
      <c r="N481" s="2"/>
      <c r="O481" s="2"/>
      <c r="P481" s="2"/>
      <c r="Q481" s="2"/>
      <c r="R481" s="2"/>
    </row>
    <row r="482" spans="2:18" x14ac:dyDescent="0.25">
      <c r="B482" s="2"/>
      <c r="C482" s="2"/>
      <c r="D482" s="2"/>
      <c r="E482" s="2"/>
      <c r="F482" s="2"/>
      <c r="G482" s="2"/>
      <c r="H482" s="2"/>
      <c r="I482" s="2"/>
      <c r="J482" s="2"/>
      <c r="K482" s="2"/>
      <c r="L482" s="2"/>
      <c r="M482" s="2"/>
      <c r="N482" s="2"/>
      <c r="O482" s="2"/>
      <c r="P482" s="2"/>
      <c r="Q482" s="2"/>
      <c r="R482" s="2"/>
    </row>
    <row r="483" spans="2:18" x14ac:dyDescent="0.25">
      <c r="B483" s="2"/>
      <c r="C483" s="2"/>
      <c r="D483" s="2"/>
      <c r="E483" s="2"/>
      <c r="F483" s="2"/>
      <c r="G483" s="2"/>
      <c r="H483" s="2"/>
      <c r="I483" s="2"/>
      <c r="J483" s="2"/>
      <c r="K483" s="2"/>
      <c r="L483" s="2"/>
      <c r="M483" s="2"/>
      <c r="N483" s="2"/>
      <c r="O483" s="2"/>
      <c r="P483" s="2"/>
      <c r="Q483" s="2"/>
      <c r="R483" s="2"/>
    </row>
    <row r="484" spans="2:18" x14ac:dyDescent="0.25">
      <c r="B484" s="2"/>
      <c r="C484" s="2"/>
      <c r="D484" s="2"/>
      <c r="E484" s="2"/>
      <c r="F484" s="2"/>
      <c r="G484" s="2"/>
      <c r="H484" s="2"/>
      <c r="I484" s="2"/>
      <c r="J484" s="2"/>
      <c r="K484" s="2"/>
      <c r="L484" s="2"/>
      <c r="M484" s="2"/>
      <c r="N484" s="2"/>
      <c r="O484" s="2"/>
      <c r="P484" s="2"/>
      <c r="Q484" s="2"/>
      <c r="R484" s="2"/>
    </row>
    <row r="485" spans="2:18" x14ac:dyDescent="0.25">
      <c r="B485" s="2"/>
      <c r="C485" s="2"/>
      <c r="D485" s="2"/>
      <c r="E485" s="2"/>
      <c r="F485" s="2"/>
      <c r="G485" s="2"/>
      <c r="H485" s="2"/>
      <c r="I485" s="2"/>
      <c r="J485" s="2"/>
      <c r="K485" s="2"/>
      <c r="L485" s="2"/>
      <c r="M485" s="2"/>
      <c r="N485" s="2"/>
      <c r="O485" s="2"/>
      <c r="P485" s="2"/>
      <c r="Q485" s="2"/>
      <c r="R485" s="2"/>
    </row>
    <row r="486" spans="2:18" x14ac:dyDescent="0.25">
      <c r="B486" s="2"/>
      <c r="C486" s="2"/>
      <c r="D486" s="2"/>
      <c r="E486" s="2"/>
      <c r="F486" s="2"/>
      <c r="G486" s="2"/>
      <c r="H486" s="2"/>
      <c r="I486" s="2"/>
      <c r="J486" s="2"/>
      <c r="K486" s="2"/>
      <c r="L486" s="2"/>
      <c r="M486" s="2"/>
      <c r="N486" s="2"/>
      <c r="O486" s="2"/>
      <c r="P486" s="2"/>
      <c r="Q486" s="2"/>
      <c r="R486" s="2"/>
    </row>
    <row r="487" spans="2:18" x14ac:dyDescent="0.25">
      <c r="B487" s="2"/>
      <c r="C487" s="2"/>
      <c r="D487" s="2"/>
      <c r="E487" s="2"/>
      <c r="F487" s="2"/>
      <c r="G487" s="2"/>
      <c r="H487" s="2"/>
      <c r="I487" s="2"/>
      <c r="J487" s="2"/>
      <c r="K487" s="2"/>
      <c r="L487" s="2"/>
      <c r="M487" s="2"/>
      <c r="N487" s="2"/>
      <c r="O487" s="2"/>
      <c r="P487" s="2"/>
      <c r="Q487" s="2"/>
      <c r="R487" s="2"/>
    </row>
    <row r="488" spans="2:18" x14ac:dyDescent="0.25">
      <c r="B488" s="2"/>
      <c r="C488" s="2"/>
      <c r="D488" s="2"/>
      <c r="E488" s="2"/>
      <c r="F488" s="2"/>
      <c r="G488" s="2"/>
      <c r="H488" s="2"/>
      <c r="I488" s="2"/>
      <c r="J488" s="2"/>
      <c r="K488" s="2"/>
      <c r="L488" s="2"/>
      <c r="M488" s="2"/>
      <c r="N488" s="2"/>
      <c r="O488" s="2"/>
      <c r="P488" s="2"/>
      <c r="Q488" s="2"/>
      <c r="R488" s="2"/>
    </row>
    <row r="489" spans="2:18" x14ac:dyDescent="0.25">
      <c r="B489" s="2"/>
      <c r="C489" s="2"/>
      <c r="D489" s="2"/>
      <c r="E489" s="2"/>
      <c r="F489" s="2"/>
      <c r="G489" s="2"/>
      <c r="H489" s="2"/>
      <c r="I489" s="2"/>
      <c r="J489" s="2"/>
      <c r="K489" s="2"/>
      <c r="L489" s="2"/>
      <c r="M489" s="2"/>
      <c r="N489" s="2"/>
      <c r="O489" s="2"/>
      <c r="P489" s="2"/>
      <c r="Q489" s="2"/>
      <c r="R489" s="2"/>
    </row>
    <row r="490" spans="2:18" x14ac:dyDescent="0.25">
      <c r="B490" s="2"/>
      <c r="C490" s="2"/>
      <c r="D490" s="2"/>
      <c r="E490" s="2"/>
      <c r="F490" s="2"/>
      <c r="G490" s="2"/>
      <c r="H490" s="2"/>
      <c r="I490" s="2"/>
      <c r="J490" s="2"/>
      <c r="K490" s="2"/>
      <c r="L490" s="2"/>
      <c r="M490" s="2"/>
      <c r="N490" s="2"/>
      <c r="O490" s="2"/>
      <c r="P490" s="2"/>
      <c r="Q490" s="2"/>
      <c r="R490" s="2"/>
    </row>
    <row r="491" spans="2:18" x14ac:dyDescent="0.25">
      <c r="B491" s="2"/>
      <c r="C491" s="2"/>
      <c r="D491" s="2"/>
      <c r="E491" s="2"/>
      <c r="F491" s="2"/>
      <c r="G491" s="2"/>
      <c r="H491" s="2"/>
      <c r="I491" s="2"/>
      <c r="J491" s="2"/>
      <c r="K491" s="2"/>
      <c r="L491" s="2"/>
      <c r="M491" s="2"/>
      <c r="N491" s="2"/>
      <c r="O491" s="2"/>
      <c r="P491" s="2"/>
      <c r="Q491" s="2"/>
      <c r="R491" s="2"/>
    </row>
    <row r="492" spans="2:18" x14ac:dyDescent="0.25">
      <c r="B492" s="2"/>
      <c r="C492" s="2"/>
      <c r="D492" s="2"/>
      <c r="E492" s="2"/>
      <c r="F492" s="2"/>
      <c r="G492" s="2"/>
      <c r="H492" s="2"/>
      <c r="I492" s="2"/>
      <c r="J492" s="2"/>
      <c r="K492" s="2"/>
      <c r="L492" s="2"/>
      <c r="M492" s="2"/>
      <c r="N492" s="2"/>
      <c r="O492" s="2"/>
      <c r="P492" s="2"/>
      <c r="Q492" s="2"/>
      <c r="R492" s="2"/>
    </row>
    <row r="493" spans="2:18" x14ac:dyDescent="0.25">
      <c r="B493" s="2"/>
      <c r="C493" s="2"/>
      <c r="D493" s="2"/>
      <c r="E493" s="2"/>
      <c r="F493" s="2"/>
      <c r="G493" s="2"/>
      <c r="H493" s="2"/>
      <c r="I493" s="2"/>
      <c r="J493" s="2"/>
      <c r="K493" s="2"/>
      <c r="L493" s="2"/>
      <c r="M493" s="2"/>
      <c r="N493" s="2"/>
      <c r="O493" s="2"/>
      <c r="P493" s="2"/>
      <c r="Q493" s="2"/>
      <c r="R493" s="2"/>
    </row>
    <row r="494" spans="2:18" x14ac:dyDescent="0.25">
      <c r="B494" s="2"/>
      <c r="C494" s="2"/>
      <c r="D494" s="2"/>
      <c r="E494" s="2"/>
      <c r="F494" s="2"/>
      <c r="G494" s="2"/>
      <c r="H494" s="2"/>
      <c r="I494" s="2"/>
      <c r="J494" s="2"/>
      <c r="K494" s="2"/>
      <c r="L494" s="2"/>
      <c r="M494" s="2"/>
      <c r="N494" s="2"/>
      <c r="O494" s="2"/>
      <c r="P494" s="2"/>
      <c r="Q494" s="2"/>
      <c r="R494" s="2"/>
    </row>
    <row r="495" spans="2:18" x14ac:dyDescent="0.25">
      <c r="B495" s="2"/>
      <c r="C495" s="2"/>
      <c r="D495" s="2"/>
      <c r="E495" s="2"/>
      <c r="F495" s="2"/>
      <c r="G495" s="2"/>
      <c r="H495" s="2"/>
      <c r="I495" s="2"/>
      <c r="J495" s="2"/>
      <c r="K495" s="2"/>
      <c r="L495" s="2"/>
      <c r="M495" s="2"/>
      <c r="N495" s="2"/>
      <c r="O495" s="2"/>
      <c r="P495" s="2"/>
      <c r="Q495" s="2"/>
      <c r="R495" s="2"/>
    </row>
    <row r="496" spans="2:18" x14ac:dyDescent="0.25">
      <c r="B496" s="2"/>
      <c r="C496" s="2"/>
      <c r="D496" s="2"/>
      <c r="E496" s="2"/>
      <c r="F496" s="2"/>
      <c r="G496" s="2"/>
      <c r="H496" s="2"/>
      <c r="I496" s="2"/>
      <c r="J496" s="2"/>
      <c r="K496" s="2"/>
      <c r="L496" s="2"/>
      <c r="M496" s="2"/>
      <c r="N496" s="2"/>
      <c r="O496" s="2"/>
      <c r="P496" s="2"/>
      <c r="Q496" s="2"/>
      <c r="R496" s="2"/>
    </row>
    <row r="497" spans="2:18" x14ac:dyDescent="0.25">
      <c r="B497" s="2"/>
      <c r="C497" s="2"/>
      <c r="D497" s="2"/>
      <c r="E497" s="2"/>
      <c r="F497" s="2"/>
      <c r="G497" s="2"/>
      <c r="H497" s="2"/>
      <c r="I497" s="2"/>
      <c r="J497" s="2"/>
      <c r="K497" s="2"/>
      <c r="L497" s="2"/>
      <c r="M497" s="2"/>
      <c r="N497" s="2"/>
      <c r="O497" s="2"/>
      <c r="P497" s="2"/>
      <c r="Q497" s="2"/>
      <c r="R497" s="2"/>
    </row>
    <row r="498" spans="2:18" x14ac:dyDescent="0.25">
      <c r="B498" s="2"/>
      <c r="C498" s="2"/>
      <c r="D498" s="2"/>
      <c r="E498" s="2"/>
      <c r="F498" s="2"/>
      <c r="G498" s="2"/>
      <c r="H498" s="2"/>
      <c r="I498" s="2"/>
      <c r="J498" s="2"/>
      <c r="K498" s="2"/>
      <c r="L498" s="2"/>
      <c r="M498" s="2"/>
      <c r="N498" s="2"/>
      <c r="O498" s="2"/>
      <c r="P498" s="2"/>
      <c r="Q498" s="2"/>
      <c r="R498" s="2"/>
    </row>
    <row r="499" spans="2:18" x14ac:dyDescent="0.25">
      <c r="B499" s="2"/>
      <c r="C499" s="2"/>
      <c r="D499" s="2"/>
      <c r="E499" s="2"/>
      <c r="F499" s="2"/>
      <c r="G499" s="2"/>
      <c r="H499" s="2"/>
      <c r="I499" s="2"/>
      <c r="J499" s="2"/>
      <c r="K499" s="2"/>
      <c r="L499" s="2"/>
      <c r="M499" s="2"/>
      <c r="N499" s="2"/>
      <c r="O499" s="2"/>
      <c r="P499" s="2"/>
      <c r="Q499" s="2"/>
      <c r="R499" s="2"/>
    </row>
    <row r="500" spans="2:18" x14ac:dyDescent="0.25">
      <c r="B500" s="2"/>
      <c r="C500" s="2"/>
      <c r="D500" s="2"/>
      <c r="E500" s="2"/>
      <c r="F500" s="2"/>
      <c r="G500" s="2"/>
      <c r="H500" s="2"/>
      <c r="I500" s="2"/>
      <c r="J500" s="2"/>
      <c r="K500" s="2"/>
      <c r="L500" s="2"/>
      <c r="M500" s="2"/>
      <c r="N500" s="2"/>
      <c r="O500" s="2"/>
      <c r="P500" s="2"/>
      <c r="Q500" s="2"/>
      <c r="R500" s="2"/>
    </row>
    <row r="501" spans="2:18" x14ac:dyDescent="0.25">
      <c r="B501" s="2"/>
      <c r="C501" s="2"/>
      <c r="D501" s="2"/>
      <c r="E501" s="2"/>
      <c r="F501" s="2"/>
      <c r="G501" s="2"/>
      <c r="H501" s="2"/>
      <c r="I501" s="2"/>
      <c r="J501" s="2"/>
      <c r="K501" s="2"/>
      <c r="L501" s="2"/>
      <c r="M501" s="2"/>
      <c r="N501" s="2"/>
      <c r="O501" s="2"/>
      <c r="P501" s="2"/>
      <c r="Q501" s="2"/>
      <c r="R501" s="2"/>
    </row>
    <row r="502" spans="2:18" x14ac:dyDescent="0.25">
      <c r="B502" s="2"/>
      <c r="C502" s="2"/>
      <c r="D502" s="2"/>
      <c r="E502" s="2"/>
      <c r="F502" s="2"/>
      <c r="G502" s="2"/>
      <c r="H502" s="2"/>
      <c r="I502" s="2"/>
      <c r="J502" s="2"/>
      <c r="K502" s="2"/>
      <c r="L502" s="2"/>
      <c r="M502" s="2"/>
      <c r="N502" s="2"/>
      <c r="O502" s="2"/>
      <c r="P502" s="2"/>
      <c r="Q502" s="2"/>
      <c r="R502" s="2"/>
    </row>
    <row r="503" spans="2:18" x14ac:dyDescent="0.25">
      <c r="B503" s="2"/>
      <c r="C503" s="2"/>
      <c r="D503" s="2"/>
      <c r="E503" s="2"/>
      <c r="F503" s="2"/>
      <c r="G503" s="2"/>
      <c r="H503" s="2"/>
      <c r="I503" s="2"/>
      <c r="J503" s="2"/>
      <c r="K503" s="2"/>
      <c r="L503" s="2"/>
      <c r="M503" s="2"/>
      <c r="N503" s="2"/>
      <c r="O503" s="2"/>
      <c r="P503" s="2"/>
      <c r="Q503" s="2"/>
      <c r="R503" s="2"/>
    </row>
    <row r="504" spans="2:18" x14ac:dyDescent="0.25">
      <c r="B504" s="2"/>
      <c r="C504" s="2"/>
      <c r="D504" s="2"/>
      <c r="E504" s="2"/>
      <c r="F504" s="2"/>
      <c r="G504" s="2"/>
      <c r="H504" s="2"/>
      <c r="I504" s="2"/>
      <c r="J504" s="2"/>
      <c r="K504" s="2"/>
      <c r="L504" s="2"/>
      <c r="M504" s="2"/>
      <c r="N504" s="2"/>
      <c r="O504" s="2"/>
      <c r="P504" s="2"/>
      <c r="Q504" s="2"/>
      <c r="R504" s="2"/>
    </row>
    <row r="505" spans="2:18" x14ac:dyDescent="0.25">
      <c r="B505" s="2"/>
      <c r="C505" s="2"/>
      <c r="D505" s="2"/>
      <c r="E505" s="2"/>
      <c r="F505" s="2"/>
      <c r="G505" s="2"/>
      <c r="H505" s="2"/>
      <c r="I505" s="2"/>
      <c r="J505" s="2"/>
      <c r="K505" s="2"/>
      <c r="L505" s="2"/>
      <c r="M505" s="2"/>
      <c r="N505" s="2"/>
      <c r="O505" s="2"/>
      <c r="P505" s="2"/>
      <c r="Q505" s="2"/>
      <c r="R505" s="2"/>
    </row>
    <row r="506" spans="2:18" x14ac:dyDescent="0.25">
      <c r="B506" s="2"/>
      <c r="C506" s="2"/>
      <c r="D506" s="2"/>
      <c r="E506" s="2"/>
      <c r="F506" s="2"/>
      <c r="G506" s="2"/>
      <c r="H506" s="2"/>
      <c r="I506" s="2"/>
      <c r="J506" s="2"/>
      <c r="K506" s="2"/>
      <c r="L506" s="2"/>
      <c r="M506" s="2"/>
      <c r="N506" s="2"/>
      <c r="O506" s="2"/>
      <c r="P506" s="2"/>
      <c r="Q506" s="2"/>
      <c r="R506" s="2"/>
    </row>
    <row r="507" spans="2:18" x14ac:dyDescent="0.25">
      <c r="B507" s="2"/>
      <c r="C507" s="2"/>
      <c r="D507" s="2"/>
      <c r="E507" s="2"/>
      <c r="F507" s="2"/>
      <c r="G507" s="2"/>
      <c r="H507" s="2"/>
      <c r="I507" s="2"/>
      <c r="J507" s="2"/>
      <c r="K507" s="2"/>
      <c r="L507" s="2"/>
      <c r="M507" s="2"/>
      <c r="N507" s="2"/>
      <c r="O507" s="2"/>
      <c r="P507" s="2"/>
      <c r="Q507" s="2"/>
      <c r="R507" s="2"/>
    </row>
    <row r="508" spans="2:18" x14ac:dyDescent="0.25">
      <c r="B508" s="2"/>
      <c r="C508" s="2"/>
      <c r="D508" s="2"/>
      <c r="E508" s="2"/>
      <c r="F508" s="2"/>
      <c r="G508" s="2"/>
      <c r="H508" s="2"/>
      <c r="I508" s="2"/>
      <c r="J508" s="2"/>
      <c r="K508" s="2"/>
      <c r="L508" s="2"/>
      <c r="M508" s="2"/>
      <c r="N508" s="2"/>
      <c r="O508" s="2"/>
      <c r="P508" s="2"/>
      <c r="Q508" s="2"/>
      <c r="R508" s="2"/>
    </row>
    <row r="509" spans="2:18" x14ac:dyDescent="0.25">
      <c r="B509" s="2"/>
      <c r="C509" s="2"/>
      <c r="D509" s="2"/>
      <c r="E509" s="2"/>
      <c r="F509" s="2"/>
      <c r="G509" s="2"/>
      <c r="H509" s="2"/>
      <c r="I509" s="2"/>
      <c r="J509" s="2"/>
      <c r="K509" s="2"/>
      <c r="L509" s="2"/>
      <c r="M509" s="2"/>
      <c r="N509" s="2"/>
      <c r="O509" s="2"/>
      <c r="P509" s="2"/>
      <c r="Q509" s="2"/>
      <c r="R509" s="2"/>
    </row>
    <row r="510" spans="2:18" x14ac:dyDescent="0.25">
      <c r="B510" s="2"/>
      <c r="C510" s="2"/>
      <c r="D510" s="2"/>
      <c r="E510" s="2"/>
      <c r="F510" s="2"/>
      <c r="G510" s="2"/>
      <c r="H510" s="2"/>
      <c r="I510" s="2"/>
      <c r="J510" s="2"/>
      <c r="K510" s="2"/>
      <c r="L510" s="2"/>
      <c r="M510" s="2"/>
      <c r="N510" s="2"/>
      <c r="O510" s="2"/>
      <c r="P510" s="2"/>
      <c r="Q510" s="2"/>
      <c r="R510" s="2"/>
    </row>
    <row r="511" spans="2:18" x14ac:dyDescent="0.25">
      <c r="B511" s="2"/>
      <c r="C511" s="2"/>
      <c r="D511" s="2"/>
      <c r="E511" s="2"/>
      <c r="F511" s="2"/>
      <c r="G511" s="2"/>
      <c r="H511" s="2"/>
      <c r="I511" s="2"/>
      <c r="J511" s="2"/>
      <c r="K511" s="2"/>
      <c r="L511" s="2"/>
      <c r="M511" s="2"/>
      <c r="N511" s="2"/>
      <c r="O511" s="2"/>
      <c r="P511" s="2"/>
      <c r="Q511" s="2"/>
      <c r="R511" s="2"/>
    </row>
    <row r="512" spans="2:18" x14ac:dyDescent="0.25">
      <c r="B512" s="2"/>
      <c r="C512" s="2"/>
      <c r="D512" s="2"/>
      <c r="E512" s="2"/>
      <c r="F512" s="2"/>
      <c r="G512" s="2"/>
      <c r="H512" s="2"/>
      <c r="I512" s="2"/>
      <c r="J512" s="2"/>
      <c r="K512" s="2"/>
      <c r="L512" s="2"/>
      <c r="M512" s="2"/>
      <c r="N512" s="2"/>
      <c r="O512" s="2"/>
      <c r="P512" s="2"/>
      <c r="Q512" s="2"/>
      <c r="R512" s="2"/>
    </row>
    <row r="513" spans="2:18" x14ac:dyDescent="0.25">
      <c r="B513" s="2"/>
      <c r="C513" s="2"/>
      <c r="D513" s="2"/>
      <c r="E513" s="2"/>
      <c r="F513" s="2"/>
      <c r="G513" s="2"/>
      <c r="H513" s="2"/>
      <c r="I513" s="2"/>
      <c r="J513" s="2"/>
      <c r="K513" s="2"/>
      <c r="L513" s="2"/>
      <c r="M513" s="2"/>
      <c r="N513" s="2"/>
      <c r="O513" s="2"/>
      <c r="P513" s="2"/>
      <c r="Q513" s="2"/>
      <c r="R513" s="2"/>
    </row>
    <row r="514" spans="2:18" x14ac:dyDescent="0.25">
      <c r="B514" s="2"/>
      <c r="C514" s="2"/>
      <c r="D514" s="2"/>
      <c r="E514" s="2"/>
      <c r="F514" s="2"/>
      <c r="G514" s="2"/>
      <c r="H514" s="2"/>
      <c r="I514" s="2"/>
      <c r="J514" s="2"/>
      <c r="K514" s="2"/>
      <c r="L514" s="2"/>
      <c r="M514" s="2"/>
      <c r="N514" s="2"/>
      <c r="O514" s="2"/>
      <c r="P514" s="2"/>
      <c r="Q514" s="2"/>
      <c r="R514" s="2"/>
    </row>
    <row r="515" spans="2:18" x14ac:dyDescent="0.25">
      <c r="B515" s="2"/>
      <c r="C515" s="2"/>
      <c r="D515" s="2"/>
      <c r="E515" s="2"/>
      <c r="F515" s="2"/>
      <c r="G515" s="2"/>
      <c r="H515" s="2"/>
      <c r="I515" s="2"/>
      <c r="J515" s="2"/>
      <c r="K515" s="2"/>
      <c r="L515" s="2"/>
      <c r="M515" s="2"/>
      <c r="N515" s="2"/>
      <c r="O515" s="2"/>
      <c r="P515" s="2"/>
      <c r="Q515" s="2"/>
      <c r="R515" s="2"/>
    </row>
    <row r="516" spans="2:18" x14ac:dyDescent="0.25">
      <c r="B516" s="2"/>
      <c r="C516" s="2"/>
      <c r="D516" s="2"/>
      <c r="E516" s="2"/>
      <c r="F516" s="2"/>
      <c r="G516" s="2"/>
      <c r="H516" s="2"/>
      <c r="I516" s="2"/>
      <c r="J516" s="2"/>
      <c r="K516" s="2"/>
      <c r="L516" s="2"/>
      <c r="M516" s="2"/>
      <c r="N516" s="2"/>
      <c r="O516" s="2"/>
      <c r="P516" s="2"/>
      <c r="Q516" s="2"/>
      <c r="R516" s="2"/>
    </row>
    <row r="517" spans="2:18" x14ac:dyDescent="0.25">
      <c r="B517" s="2"/>
      <c r="C517" s="2"/>
      <c r="D517" s="2"/>
      <c r="E517" s="2"/>
      <c r="F517" s="2"/>
      <c r="G517" s="2"/>
      <c r="H517" s="2"/>
      <c r="I517" s="2"/>
      <c r="J517" s="2"/>
      <c r="K517" s="2"/>
      <c r="L517" s="2"/>
      <c r="M517" s="2"/>
      <c r="N517" s="2"/>
      <c r="O517" s="2"/>
      <c r="P517" s="2"/>
      <c r="Q517" s="2"/>
      <c r="R517" s="2"/>
    </row>
    <row r="518" spans="2:18" x14ac:dyDescent="0.25">
      <c r="B518" s="2"/>
      <c r="C518" s="2"/>
      <c r="D518" s="2"/>
      <c r="E518" s="2"/>
      <c r="F518" s="2"/>
      <c r="G518" s="2"/>
      <c r="H518" s="2"/>
      <c r="I518" s="2"/>
      <c r="J518" s="2"/>
      <c r="K518" s="2"/>
      <c r="L518" s="2"/>
      <c r="M518" s="2"/>
      <c r="N518" s="2"/>
      <c r="O518" s="2"/>
      <c r="P518" s="2"/>
      <c r="Q518" s="2"/>
      <c r="R518" s="2"/>
    </row>
    <row r="519" spans="2:18" x14ac:dyDescent="0.25">
      <c r="B519" s="2"/>
      <c r="C519" s="2"/>
      <c r="D519" s="2"/>
      <c r="E519" s="2"/>
      <c r="F519" s="2"/>
      <c r="G519" s="2"/>
      <c r="H519" s="2"/>
      <c r="I519" s="2"/>
      <c r="J519" s="2"/>
      <c r="K519" s="2"/>
      <c r="L519" s="2"/>
      <c r="M519" s="2"/>
      <c r="N519" s="2"/>
      <c r="O519" s="2"/>
      <c r="P519" s="2"/>
      <c r="Q519" s="2"/>
      <c r="R519" s="2"/>
    </row>
    <row r="520" spans="2:18" x14ac:dyDescent="0.25">
      <c r="B520" s="2"/>
      <c r="C520" s="2"/>
      <c r="D520" s="2"/>
      <c r="E520" s="2"/>
      <c r="F520" s="2"/>
      <c r="G520" s="2"/>
      <c r="H520" s="2"/>
      <c r="I520" s="2"/>
      <c r="J520" s="2"/>
      <c r="K520" s="2"/>
      <c r="L520" s="2"/>
      <c r="M520" s="2"/>
      <c r="N520" s="2"/>
      <c r="O520" s="2"/>
      <c r="P520" s="2"/>
      <c r="Q520" s="2"/>
      <c r="R520" s="2"/>
    </row>
    <row r="521" spans="2:18" x14ac:dyDescent="0.25">
      <c r="B521" s="2"/>
      <c r="C521" s="2"/>
      <c r="D521" s="2"/>
      <c r="E521" s="2"/>
      <c r="F521" s="2"/>
      <c r="G521" s="2"/>
      <c r="H521" s="2"/>
      <c r="I521" s="2"/>
      <c r="J521" s="2"/>
      <c r="K521" s="2"/>
      <c r="L521" s="2"/>
      <c r="M521" s="2"/>
      <c r="N521" s="2"/>
      <c r="O521" s="2"/>
      <c r="P521" s="2"/>
      <c r="Q521" s="2"/>
      <c r="R521" s="2"/>
    </row>
    <row r="522" spans="2:18" x14ac:dyDescent="0.25">
      <c r="B522" s="2"/>
      <c r="C522" s="2"/>
      <c r="D522" s="2"/>
      <c r="E522" s="2"/>
      <c r="F522" s="2"/>
      <c r="G522" s="2"/>
      <c r="H522" s="2"/>
      <c r="I522" s="2"/>
      <c r="J522" s="2"/>
      <c r="K522" s="2"/>
      <c r="L522" s="2"/>
      <c r="M522" s="2"/>
      <c r="N522" s="2"/>
      <c r="O522" s="2"/>
      <c r="P522" s="2"/>
      <c r="Q522" s="2"/>
      <c r="R522" s="2"/>
    </row>
    <row r="523" spans="2:18" x14ac:dyDescent="0.25">
      <c r="B523" s="2"/>
      <c r="C523" s="2"/>
      <c r="D523" s="2"/>
      <c r="E523" s="2"/>
      <c r="F523" s="2"/>
      <c r="G523" s="2"/>
      <c r="H523" s="2"/>
      <c r="I523" s="2"/>
      <c r="J523" s="2"/>
      <c r="K523" s="2"/>
      <c r="L523" s="2"/>
      <c r="M523" s="2"/>
      <c r="N523" s="2"/>
      <c r="O523" s="2"/>
      <c r="P523" s="2"/>
      <c r="Q523" s="2"/>
      <c r="R523" s="2"/>
    </row>
    <row r="524" spans="2:18" x14ac:dyDescent="0.25">
      <c r="B524" s="2"/>
      <c r="C524" s="2"/>
      <c r="D524" s="2"/>
      <c r="E524" s="2"/>
      <c r="F524" s="2"/>
      <c r="G524" s="2"/>
      <c r="H524" s="2"/>
      <c r="I524" s="2"/>
      <c r="J524" s="2"/>
      <c r="K524" s="2"/>
      <c r="L524" s="2"/>
      <c r="M524" s="2"/>
      <c r="N524" s="2"/>
      <c r="O524" s="2"/>
      <c r="P524" s="2"/>
      <c r="Q524" s="2"/>
      <c r="R524" s="2"/>
    </row>
    <row r="525" spans="2:18" x14ac:dyDescent="0.25">
      <c r="B525" s="2"/>
      <c r="C525" s="2"/>
      <c r="D525" s="2"/>
      <c r="E525" s="2"/>
      <c r="F525" s="2"/>
      <c r="G525" s="2"/>
      <c r="H525" s="2"/>
      <c r="I525" s="2"/>
      <c r="J525" s="2"/>
      <c r="K525" s="2"/>
      <c r="L525" s="2"/>
      <c r="M525" s="2"/>
      <c r="N525" s="2"/>
      <c r="O525" s="2"/>
      <c r="P525" s="2"/>
      <c r="Q525" s="2"/>
      <c r="R525" s="2"/>
    </row>
    <row r="526" spans="2:18" x14ac:dyDescent="0.25">
      <c r="B526" s="2"/>
      <c r="C526" s="2"/>
      <c r="D526" s="2"/>
      <c r="E526" s="2"/>
      <c r="F526" s="2"/>
      <c r="G526" s="2"/>
      <c r="H526" s="2"/>
      <c r="I526" s="2"/>
      <c r="J526" s="2"/>
      <c r="K526" s="2"/>
      <c r="L526" s="2"/>
      <c r="M526" s="2"/>
      <c r="N526" s="2"/>
      <c r="O526" s="2"/>
      <c r="P526" s="2"/>
      <c r="Q526" s="2"/>
      <c r="R526" s="2"/>
    </row>
    <row r="527" spans="2:18" x14ac:dyDescent="0.25">
      <c r="B527" s="2"/>
      <c r="C527" s="2"/>
      <c r="D527" s="2"/>
      <c r="E527" s="2"/>
      <c r="F527" s="2"/>
      <c r="G527" s="2"/>
      <c r="H527" s="2"/>
      <c r="I527" s="2"/>
      <c r="J527" s="2"/>
      <c r="K527" s="2"/>
      <c r="L527" s="2"/>
      <c r="M527" s="2"/>
      <c r="N527" s="2"/>
      <c r="O527" s="2"/>
      <c r="P527" s="2"/>
      <c r="Q527" s="2"/>
      <c r="R527" s="2"/>
    </row>
    <row r="528" spans="2:18" x14ac:dyDescent="0.25">
      <c r="B528" s="2"/>
      <c r="C528" s="2"/>
      <c r="D528" s="2"/>
      <c r="E528" s="2"/>
      <c r="F528" s="2"/>
      <c r="G528" s="2"/>
      <c r="H528" s="2"/>
      <c r="I528" s="2"/>
      <c r="J528" s="2"/>
      <c r="K528" s="2"/>
      <c r="L528" s="2"/>
      <c r="M528" s="2"/>
      <c r="N528" s="2"/>
      <c r="O528" s="2"/>
      <c r="P528" s="2"/>
      <c r="Q528" s="2"/>
      <c r="R528" s="2"/>
    </row>
    <row r="529" spans="2:18" x14ac:dyDescent="0.25">
      <c r="B529" s="2"/>
      <c r="C529" s="2"/>
      <c r="D529" s="2"/>
      <c r="E529" s="2"/>
      <c r="F529" s="2"/>
      <c r="G529" s="2"/>
      <c r="H529" s="2"/>
      <c r="I529" s="2"/>
      <c r="J529" s="2"/>
      <c r="K529" s="2"/>
      <c r="L529" s="2"/>
      <c r="M529" s="2"/>
      <c r="N529" s="2"/>
      <c r="O529" s="2"/>
      <c r="P529" s="2"/>
      <c r="Q529" s="2"/>
      <c r="R529" s="2"/>
    </row>
    <row r="530" spans="2:18" x14ac:dyDescent="0.25">
      <c r="B530" s="2"/>
      <c r="C530" s="2"/>
      <c r="D530" s="2"/>
      <c r="E530" s="2"/>
      <c r="F530" s="2"/>
      <c r="G530" s="2"/>
      <c r="H530" s="2"/>
      <c r="I530" s="2"/>
      <c r="J530" s="2"/>
      <c r="K530" s="2"/>
      <c r="L530" s="2"/>
      <c r="M530" s="2"/>
      <c r="N530" s="2"/>
      <c r="O530" s="2"/>
      <c r="P530" s="2"/>
      <c r="Q530" s="2"/>
      <c r="R530" s="2"/>
    </row>
    <row r="531" spans="2:18" x14ac:dyDescent="0.25">
      <c r="B531" s="2"/>
      <c r="C531" s="2"/>
      <c r="D531" s="2"/>
      <c r="E531" s="2"/>
      <c r="F531" s="2"/>
      <c r="G531" s="2"/>
      <c r="H531" s="2"/>
      <c r="I531" s="2"/>
      <c r="J531" s="2"/>
      <c r="K531" s="2"/>
      <c r="L531" s="2"/>
      <c r="M531" s="2"/>
      <c r="N531" s="2"/>
      <c r="O531" s="2"/>
      <c r="P531" s="2"/>
      <c r="Q531" s="2"/>
      <c r="R531" s="2"/>
    </row>
    <row r="532" spans="2:18" x14ac:dyDescent="0.25">
      <c r="B532" s="2"/>
      <c r="C532" s="2"/>
      <c r="D532" s="2"/>
      <c r="E532" s="2"/>
      <c r="F532" s="2"/>
      <c r="G532" s="2"/>
      <c r="H532" s="2"/>
      <c r="I532" s="2"/>
      <c r="J532" s="2"/>
      <c r="K532" s="2"/>
      <c r="L532" s="2"/>
      <c r="M532" s="2"/>
      <c r="N532" s="2"/>
      <c r="O532" s="2"/>
      <c r="P532" s="2"/>
      <c r="Q532" s="2"/>
      <c r="R532" s="2"/>
    </row>
    <row r="533" spans="2:18" x14ac:dyDescent="0.25">
      <c r="B533" s="2"/>
      <c r="C533" s="2"/>
      <c r="D533" s="2"/>
      <c r="E533" s="2"/>
      <c r="F533" s="2"/>
      <c r="G533" s="2"/>
      <c r="H533" s="2"/>
      <c r="I533" s="2"/>
      <c r="J533" s="2"/>
      <c r="K533" s="2"/>
      <c r="L533" s="2"/>
      <c r="M533" s="2"/>
      <c r="N533" s="2"/>
      <c r="O533" s="2"/>
      <c r="P533" s="2"/>
      <c r="Q533" s="2"/>
      <c r="R533" s="2"/>
    </row>
    <row r="534" spans="2:18" x14ac:dyDescent="0.25">
      <c r="B534" s="2"/>
      <c r="C534" s="2"/>
      <c r="D534" s="2"/>
      <c r="E534" s="2"/>
      <c r="F534" s="2"/>
      <c r="G534" s="2"/>
      <c r="H534" s="2"/>
      <c r="I534" s="2"/>
      <c r="J534" s="2"/>
      <c r="K534" s="2"/>
      <c r="L534" s="2"/>
      <c r="M534" s="2"/>
      <c r="N534" s="2"/>
      <c r="O534" s="2"/>
      <c r="P534" s="2"/>
      <c r="Q534" s="2"/>
      <c r="R534" s="2"/>
    </row>
    <row r="535" spans="2:18" x14ac:dyDescent="0.25">
      <c r="B535" s="2"/>
      <c r="C535" s="2"/>
      <c r="D535" s="2"/>
      <c r="E535" s="2"/>
      <c r="F535" s="2"/>
      <c r="G535" s="2"/>
      <c r="H535" s="2"/>
      <c r="I535" s="2"/>
      <c r="J535" s="2"/>
      <c r="K535" s="2"/>
      <c r="L535" s="2"/>
      <c r="M535" s="2"/>
      <c r="N535" s="2"/>
      <c r="O535" s="2"/>
      <c r="P535" s="2"/>
      <c r="Q535" s="2"/>
      <c r="R535" s="2"/>
    </row>
    <row r="536" spans="2:18" x14ac:dyDescent="0.25">
      <c r="B536" s="2"/>
      <c r="C536" s="2"/>
      <c r="D536" s="2"/>
      <c r="E536" s="2"/>
      <c r="F536" s="2"/>
      <c r="G536" s="2"/>
      <c r="H536" s="2"/>
      <c r="I536" s="2"/>
      <c r="J536" s="2"/>
      <c r="K536" s="2"/>
      <c r="L536" s="2"/>
      <c r="M536" s="2"/>
      <c r="N536" s="2"/>
      <c r="O536" s="2"/>
      <c r="P536" s="2"/>
      <c r="Q536" s="2"/>
      <c r="R536" s="2"/>
    </row>
    <row r="537" spans="2:18" x14ac:dyDescent="0.25">
      <c r="B537" s="2"/>
      <c r="C537" s="2"/>
      <c r="D537" s="2"/>
      <c r="E537" s="2"/>
      <c r="F537" s="2"/>
      <c r="G537" s="2"/>
      <c r="H537" s="2"/>
      <c r="I537" s="2"/>
      <c r="J537" s="2"/>
      <c r="K537" s="2"/>
      <c r="L537" s="2"/>
      <c r="M537" s="2"/>
      <c r="N537" s="2"/>
      <c r="O537" s="2"/>
      <c r="P537" s="2"/>
      <c r="Q537" s="2"/>
      <c r="R537" s="2"/>
    </row>
  </sheetData>
  <sheetProtection algorithmName="SHA-512" hashValue="FWZD5txxiyHkf46XrJ+5B209bvQW5Hgog7sAfB0ki/qwFyAETX70G+2BNsB9EHurH0M6e7vnSyAgPEwbRtaTKg==" saltValue="jM4BG92SZWYJ9zn8aHK0Eg==" spinCount="100000" sheet="1" objects="1" scenarios="1" selectLockedCells="1"/>
  <mergeCells count="309">
    <mergeCell ref="A5:R5"/>
    <mergeCell ref="D80:E80"/>
    <mergeCell ref="D69:E69"/>
    <mergeCell ref="D51:E51"/>
    <mergeCell ref="D106:E106"/>
    <mergeCell ref="D99:E99"/>
    <mergeCell ref="D72:E72"/>
    <mergeCell ref="D73:E73"/>
    <mergeCell ref="D78:E78"/>
    <mergeCell ref="I25:R25"/>
    <mergeCell ref="D41:E41"/>
    <mergeCell ref="D70:E70"/>
    <mergeCell ref="D65:E65"/>
    <mergeCell ref="D60:E60"/>
    <mergeCell ref="D55:E55"/>
    <mergeCell ref="D48:E48"/>
    <mergeCell ref="D49:E49"/>
    <mergeCell ref="D50:E50"/>
    <mergeCell ref="D45:E45"/>
    <mergeCell ref="D46:E46"/>
    <mergeCell ref="D79:E79"/>
    <mergeCell ref="D81:E81"/>
    <mergeCell ref="D96:E96"/>
    <mergeCell ref="D9:F9"/>
    <mergeCell ref="D10:P10"/>
    <mergeCell ref="D11:P11"/>
    <mergeCell ref="D12:F12"/>
    <mergeCell ref="H16:J16"/>
    <mergeCell ref="H17:J17"/>
    <mergeCell ref="D85:E85"/>
    <mergeCell ref="D91:E91"/>
    <mergeCell ref="D92:E92"/>
    <mergeCell ref="D71:E71"/>
    <mergeCell ref="D74:E74"/>
    <mergeCell ref="D76:E76"/>
    <mergeCell ref="D77:E77"/>
    <mergeCell ref="D29:F29"/>
    <mergeCell ref="D82:E82"/>
    <mergeCell ref="D75:E75"/>
    <mergeCell ref="D86:E86"/>
    <mergeCell ref="D88:E88"/>
    <mergeCell ref="D89:E89"/>
    <mergeCell ref="D87:E87"/>
    <mergeCell ref="D90:E90"/>
    <mergeCell ref="K33:M33"/>
    <mergeCell ref="D61:E61"/>
    <mergeCell ref="D62:E62"/>
    <mergeCell ref="D63:E63"/>
    <mergeCell ref="A1:R1"/>
    <mergeCell ref="A2:R2"/>
    <mergeCell ref="A3:R3"/>
    <mergeCell ref="D121:E121"/>
    <mergeCell ref="D124:E124"/>
    <mergeCell ref="D101:E101"/>
    <mergeCell ref="D102:E102"/>
    <mergeCell ref="D103:E103"/>
    <mergeCell ref="D104:E104"/>
    <mergeCell ref="D112:E112"/>
    <mergeCell ref="D116:E116"/>
    <mergeCell ref="D114:E114"/>
    <mergeCell ref="D110:E110"/>
    <mergeCell ref="D105:E105"/>
    <mergeCell ref="D100:E100"/>
    <mergeCell ref="A7:C7"/>
    <mergeCell ref="A8:C8"/>
    <mergeCell ref="H14:I14"/>
    <mergeCell ref="H15:I15"/>
    <mergeCell ref="D20:F20"/>
    <mergeCell ref="D22:F22"/>
    <mergeCell ref="I24:R24"/>
    <mergeCell ref="D7:F7"/>
    <mergeCell ref="D8:F8"/>
    <mergeCell ref="D109:E109"/>
    <mergeCell ref="D123:E123"/>
    <mergeCell ref="D126:E126"/>
    <mergeCell ref="D111:E111"/>
    <mergeCell ref="D113:E113"/>
    <mergeCell ref="D98:E98"/>
    <mergeCell ref="I26:R26"/>
    <mergeCell ref="F32:M32"/>
    <mergeCell ref="N32:R33"/>
    <mergeCell ref="H33:J33"/>
    <mergeCell ref="D94:E94"/>
    <mergeCell ref="D97:E97"/>
    <mergeCell ref="D107:E107"/>
    <mergeCell ref="D108:E108"/>
    <mergeCell ref="D93:E93"/>
    <mergeCell ref="D95:E95"/>
    <mergeCell ref="D83:E83"/>
    <mergeCell ref="D84:E84"/>
    <mergeCell ref="D53:E53"/>
    <mergeCell ref="D54:E54"/>
    <mergeCell ref="D56:E56"/>
    <mergeCell ref="D57:E57"/>
    <mergeCell ref="D58:E58"/>
    <mergeCell ref="D59:E59"/>
    <mergeCell ref="D64:E64"/>
    <mergeCell ref="D66:E66"/>
    <mergeCell ref="D67:E67"/>
    <mergeCell ref="D68:E68"/>
    <mergeCell ref="C301:R301"/>
    <mergeCell ref="A9:C9"/>
    <mergeCell ref="L17:N17"/>
    <mergeCell ref="L16:N16"/>
    <mergeCell ref="A10:C10"/>
    <mergeCell ref="A11:C11"/>
    <mergeCell ref="A12:C12"/>
    <mergeCell ref="C295:Q295"/>
    <mergeCell ref="C296:Q296"/>
    <mergeCell ref="C297:E297"/>
    <mergeCell ref="C292:E292"/>
    <mergeCell ref="C293:I293"/>
    <mergeCell ref="D42:E42"/>
    <mergeCell ref="D43:E43"/>
    <mergeCell ref="D44:E44"/>
    <mergeCell ref="A289:R289"/>
    <mergeCell ref="A291:B291"/>
    <mergeCell ref="D21:F21"/>
    <mergeCell ref="I20:R20"/>
    <mergeCell ref="I21:R21"/>
    <mergeCell ref="I22:R22"/>
    <mergeCell ref="I23:R23"/>
    <mergeCell ref="C298:R298"/>
    <mergeCell ref="D52:E52"/>
    <mergeCell ref="D122:E122"/>
    <mergeCell ref="D125:E125"/>
    <mergeCell ref="C299:R299"/>
    <mergeCell ref="C300:R300"/>
    <mergeCell ref="D161:E161"/>
    <mergeCell ref="D156:E156"/>
    <mergeCell ref="D151:E151"/>
    <mergeCell ref="D146:E146"/>
    <mergeCell ref="D141:E141"/>
    <mergeCell ref="D136:E136"/>
    <mergeCell ref="D286:E286"/>
    <mergeCell ref="D195:E195"/>
    <mergeCell ref="D188:E188"/>
    <mergeCell ref="D203:E203"/>
    <mergeCell ref="D204:E204"/>
    <mergeCell ref="D205:E205"/>
    <mergeCell ref="D206:E206"/>
    <mergeCell ref="D209:E209"/>
    <mergeCell ref="D194:E194"/>
    <mergeCell ref="D196:E196"/>
    <mergeCell ref="D254:E254"/>
    <mergeCell ref="D256:E256"/>
    <mergeCell ref="D275:E275"/>
    <mergeCell ref="D202:E202"/>
    <mergeCell ref="D208:E208"/>
    <mergeCell ref="D127:E127"/>
    <mergeCell ref="D128:E128"/>
    <mergeCell ref="D129:E129"/>
    <mergeCell ref="D153:E153"/>
    <mergeCell ref="D157:E157"/>
    <mergeCell ref="D150:E150"/>
    <mergeCell ref="D170:E170"/>
    <mergeCell ref="D154:E154"/>
    <mergeCell ref="D155:E155"/>
    <mergeCell ref="D158:E158"/>
    <mergeCell ref="D159:E159"/>
    <mergeCell ref="D160:E160"/>
    <mergeCell ref="D147:E147"/>
    <mergeCell ref="D148:E148"/>
    <mergeCell ref="D169:E169"/>
    <mergeCell ref="D131:E131"/>
    <mergeCell ref="D149:E149"/>
    <mergeCell ref="D152:E152"/>
    <mergeCell ref="D163:E163"/>
    <mergeCell ref="D239:E239"/>
    <mergeCell ref="D233:E233"/>
    <mergeCell ref="D198:E198"/>
    <mergeCell ref="D199:E199"/>
    <mergeCell ref="D200:E200"/>
    <mergeCell ref="D266:E266"/>
    <mergeCell ref="D259:E259"/>
    <mergeCell ref="D251:E251"/>
    <mergeCell ref="D245:E245"/>
    <mergeCell ref="D253:E253"/>
    <mergeCell ref="D230:E230"/>
    <mergeCell ref="D231:E231"/>
    <mergeCell ref="D237:E237"/>
    <mergeCell ref="D232:E232"/>
    <mergeCell ref="D260:E260"/>
    <mergeCell ref="D262:E262"/>
    <mergeCell ref="D263:E263"/>
    <mergeCell ref="D265:E265"/>
    <mergeCell ref="D264:E264"/>
    <mergeCell ref="D258:E258"/>
    <mergeCell ref="D261:E261"/>
    <mergeCell ref="D207:E207"/>
    <mergeCell ref="D255:E255"/>
    <mergeCell ref="D219:E219"/>
    <mergeCell ref="D119:E119"/>
    <mergeCell ref="D162:E162"/>
    <mergeCell ref="D164:E164"/>
    <mergeCell ref="D165:E165"/>
    <mergeCell ref="D167:E167"/>
    <mergeCell ref="D168:E168"/>
    <mergeCell ref="D137:E137"/>
    <mergeCell ref="D139:E139"/>
    <mergeCell ref="D140:E140"/>
    <mergeCell ref="D143:E143"/>
    <mergeCell ref="D145:E145"/>
    <mergeCell ref="D130:E130"/>
    <mergeCell ref="D133:E133"/>
    <mergeCell ref="D134:E134"/>
    <mergeCell ref="D135:E135"/>
    <mergeCell ref="D144:E144"/>
    <mergeCell ref="D138:E138"/>
    <mergeCell ref="D132:E132"/>
    <mergeCell ref="D142:E142"/>
    <mergeCell ref="D185:E185"/>
    <mergeCell ref="D187:E187"/>
    <mergeCell ref="D189:E189"/>
    <mergeCell ref="D191:E191"/>
    <mergeCell ref="D193:E193"/>
    <mergeCell ref="D192:E192"/>
    <mergeCell ref="D186:E186"/>
    <mergeCell ref="D190:E190"/>
    <mergeCell ref="D257:E257"/>
    <mergeCell ref="D249:E249"/>
    <mergeCell ref="D250:E250"/>
    <mergeCell ref="D252:E252"/>
    <mergeCell ref="D246:E246"/>
    <mergeCell ref="D248:E248"/>
    <mergeCell ref="D247:E247"/>
    <mergeCell ref="D242:E242"/>
    <mergeCell ref="D234:E234"/>
    <mergeCell ref="D235:E235"/>
    <mergeCell ref="D236:E236"/>
    <mergeCell ref="D238:E238"/>
    <mergeCell ref="D240:E240"/>
    <mergeCell ref="D201:E201"/>
    <mergeCell ref="D197:E197"/>
    <mergeCell ref="D227:E227"/>
    <mergeCell ref="D282:E282"/>
    <mergeCell ref="D267:E267"/>
    <mergeCell ref="D268:E268"/>
    <mergeCell ref="D270:E270"/>
    <mergeCell ref="D271:E271"/>
    <mergeCell ref="D273:E273"/>
    <mergeCell ref="D281:E281"/>
    <mergeCell ref="D274:E274"/>
    <mergeCell ref="D269:E269"/>
    <mergeCell ref="D280:E280"/>
    <mergeCell ref="D279:E279"/>
    <mergeCell ref="D278:E278"/>
    <mergeCell ref="D272:E272"/>
    <mergeCell ref="D276:E276"/>
    <mergeCell ref="D277:E277"/>
    <mergeCell ref="D284:E284"/>
    <mergeCell ref="D285:E285"/>
    <mergeCell ref="D226:E226"/>
    <mergeCell ref="D221:E221"/>
    <mergeCell ref="D223:E223"/>
    <mergeCell ref="D224:E224"/>
    <mergeCell ref="D210:E210"/>
    <mergeCell ref="D211:E211"/>
    <mergeCell ref="D213:E213"/>
    <mergeCell ref="D215:E215"/>
    <mergeCell ref="D216:E216"/>
    <mergeCell ref="D222:E222"/>
    <mergeCell ref="D217:E217"/>
    <mergeCell ref="D212:E212"/>
    <mergeCell ref="D220:E220"/>
    <mergeCell ref="D214:E214"/>
    <mergeCell ref="D218:E218"/>
    <mergeCell ref="D225:E225"/>
    <mergeCell ref="D228:E228"/>
    <mergeCell ref="D229:E229"/>
    <mergeCell ref="D283:E283"/>
    <mergeCell ref="D241:E241"/>
    <mergeCell ref="D243:E243"/>
    <mergeCell ref="D244:E244"/>
    <mergeCell ref="D178:E178"/>
    <mergeCell ref="D179:E179"/>
    <mergeCell ref="D180:E180"/>
    <mergeCell ref="D183:E183"/>
    <mergeCell ref="D184:E184"/>
    <mergeCell ref="D181:E181"/>
    <mergeCell ref="D182:E182"/>
    <mergeCell ref="D172:E172"/>
    <mergeCell ref="D173:E173"/>
    <mergeCell ref="D174:E174"/>
    <mergeCell ref="D177:E177"/>
    <mergeCell ref="H7:N8"/>
    <mergeCell ref="K291:Q292"/>
    <mergeCell ref="D176:E176"/>
    <mergeCell ref="D23:F23"/>
    <mergeCell ref="D24:F24"/>
    <mergeCell ref="D25:F25"/>
    <mergeCell ref="D26:F26"/>
    <mergeCell ref="D47:E47"/>
    <mergeCell ref="D27:F27"/>
    <mergeCell ref="D28:F28"/>
    <mergeCell ref="D34:E34"/>
    <mergeCell ref="D35:E35"/>
    <mergeCell ref="D36:E36"/>
    <mergeCell ref="D37:E37"/>
    <mergeCell ref="D38:E38"/>
    <mergeCell ref="D39:E39"/>
    <mergeCell ref="D40:E40"/>
    <mergeCell ref="D115:E115"/>
    <mergeCell ref="D117:E117"/>
    <mergeCell ref="D118:E118"/>
    <mergeCell ref="D120:E120"/>
    <mergeCell ref="D171:E171"/>
    <mergeCell ref="D166:E166"/>
    <mergeCell ref="D175:E175"/>
  </mergeCells>
  <conditionalFormatting sqref="D35:D286">
    <cfRule type="expression" dxfId="4" priority="4">
      <formula>OR(J35="FER",M35="FER",R35="FER")</formula>
    </cfRule>
  </conditionalFormatting>
  <conditionalFormatting sqref="D288">
    <cfRule type="expression" dxfId="3" priority="5">
      <formula>OR(J288="FER",M288="FER",R288="FER")</formula>
    </cfRule>
  </conditionalFormatting>
  <pageMargins left="0.7" right="0.7" top="0.75" bottom="0.75" header="0.3" footer="0.3"/>
  <pageSetup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2"/>
  <sheetViews>
    <sheetView workbookViewId="0">
      <selection activeCell="F11" sqref="F11"/>
    </sheetView>
  </sheetViews>
  <sheetFormatPr defaultRowHeight="14.5" x14ac:dyDescent="0.35"/>
  <cols>
    <col min="1" max="1" width="2.81640625" customWidth="1"/>
    <col min="2" max="2" width="8.7265625" style="106" bestFit="1" customWidth="1"/>
    <col min="3" max="3" width="41.81640625" customWidth="1"/>
    <col min="4" max="4" width="31.81640625" customWidth="1"/>
  </cols>
  <sheetData>
    <row r="1" spans="1:8" x14ac:dyDescent="0.35">
      <c r="A1" s="234" t="s">
        <v>9</v>
      </c>
      <c r="B1" s="234"/>
      <c r="C1" s="234"/>
      <c r="D1" s="234"/>
    </row>
    <row r="2" spans="1:8" x14ac:dyDescent="0.35">
      <c r="A2" s="234" t="s">
        <v>345</v>
      </c>
      <c r="B2" s="234"/>
      <c r="C2" s="234"/>
      <c r="D2" s="234"/>
    </row>
    <row r="3" spans="1:8" x14ac:dyDescent="0.35">
      <c r="A3" s="39"/>
      <c r="B3" s="105"/>
      <c r="C3" s="35"/>
      <c r="D3" s="35"/>
    </row>
    <row r="4" spans="1:8" x14ac:dyDescent="0.35">
      <c r="A4" s="235" t="s">
        <v>346</v>
      </c>
      <c r="B4" s="235"/>
      <c r="C4" s="235"/>
      <c r="D4" s="235"/>
    </row>
    <row r="5" spans="1:8" x14ac:dyDescent="0.35">
      <c r="A5" s="111"/>
      <c r="B5" s="104"/>
      <c r="C5" s="111"/>
      <c r="D5" s="111"/>
    </row>
    <row r="6" spans="1:8" x14ac:dyDescent="0.35">
      <c r="A6" s="115" t="s">
        <v>397</v>
      </c>
      <c r="B6" s="116"/>
      <c r="C6" s="117"/>
      <c r="D6" s="118"/>
    </row>
    <row r="7" spans="1:8" x14ac:dyDescent="0.35">
      <c r="A7" s="36" t="s">
        <v>347</v>
      </c>
      <c r="B7" s="104"/>
      <c r="C7" s="111"/>
      <c r="D7" s="35"/>
    </row>
    <row r="8" spans="1:8" x14ac:dyDescent="0.35">
      <c r="A8" s="35"/>
      <c r="B8" s="105"/>
      <c r="C8" s="35"/>
      <c r="D8" s="35"/>
    </row>
    <row r="9" spans="1:8" x14ac:dyDescent="0.35">
      <c r="A9" s="35"/>
      <c r="B9" s="105"/>
      <c r="C9" s="35"/>
      <c r="D9" s="35"/>
    </row>
    <row r="10" spans="1:8" x14ac:dyDescent="0.35">
      <c r="A10" s="35"/>
      <c r="B10" s="38" t="s">
        <v>64</v>
      </c>
      <c r="C10" s="37" t="s">
        <v>348</v>
      </c>
      <c r="D10" s="41" t="s">
        <v>349</v>
      </c>
    </row>
    <row r="11" spans="1:8" x14ac:dyDescent="0.35">
      <c r="A11" s="40" t="s">
        <v>77</v>
      </c>
      <c r="B11" s="105">
        <v>50000</v>
      </c>
      <c r="C11" s="35" t="s">
        <v>204</v>
      </c>
      <c r="D11" s="35"/>
      <c r="E11" s="31"/>
      <c r="F11" s="109"/>
      <c r="G11" s="2"/>
      <c r="H11" s="2"/>
    </row>
    <row r="12" spans="1:8" x14ac:dyDescent="0.35">
      <c r="A12" s="40"/>
      <c r="B12" s="105">
        <v>50293</v>
      </c>
      <c r="C12" s="35" t="s">
        <v>156</v>
      </c>
      <c r="D12" s="35"/>
      <c r="E12" s="31"/>
      <c r="F12" s="109"/>
      <c r="G12" s="2"/>
      <c r="H12" s="2"/>
    </row>
    <row r="13" spans="1:8" x14ac:dyDescent="0.35">
      <c r="A13" s="40" t="s">
        <v>96</v>
      </c>
      <c r="B13" s="105">
        <v>50328</v>
      </c>
      <c r="C13" s="35" t="s">
        <v>106</v>
      </c>
      <c r="D13" s="35"/>
      <c r="E13" s="31"/>
      <c r="F13" s="109"/>
      <c r="G13" s="2"/>
      <c r="H13" s="2"/>
    </row>
    <row r="14" spans="1:8" x14ac:dyDescent="0.35">
      <c r="A14" s="40" t="s">
        <v>77</v>
      </c>
      <c r="B14" s="105">
        <v>51796</v>
      </c>
      <c r="C14" s="35" t="s">
        <v>189</v>
      </c>
      <c r="D14" s="35" t="s">
        <v>350</v>
      </c>
      <c r="E14" s="31"/>
      <c r="F14" s="109"/>
      <c r="G14" s="2"/>
      <c r="H14" s="2"/>
    </row>
    <row r="15" spans="1:8" x14ac:dyDescent="0.35">
      <c r="A15" s="40" t="s">
        <v>77</v>
      </c>
      <c r="B15" s="105">
        <v>53963</v>
      </c>
      <c r="C15" s="35" t="s">
        <v>84</v>
      </c>
      <c r="D15" s="35"/>
      <c r="E15" s="31"/>
      <c r="F15" s="109"/>
      <c r="G15" s="2"/>
      <c r="H15" s="2"/>
    </row>
    <row r="16" spans="1:8" x14ac:dyDescent="0.35">
      <c r="A16" s="40"/>
      <c r="B16" s="105">
        <v>55185</v>
      </c>
      <c r="C16" s="35" t="s">
        <v>263</v>
      </c>
      <c r="D16" s="35"/>
      <c r="E16" s="31"/>
      <c r="F16" s="109"/>
      <c r="G16" s="2"/>
      <c r="H16" s="2"/>
    </row>
    <row r="17" spans="1:8" x14ac:dyDescent="0.35">
      <c r="A17" s="40" t="s">
        <v>77</v>
      </c>
      <c r="B17" s="105">
        <v>56235</v>
      </c>
      <c r="C17" s="35" t="s">
        <v>125</v>
      </c>
      <c r="D17" s="35"/>
      <c r="E17" s="31"/>
      <c r="F17" s="109"/>
      <c r="G17" s="2"/>
      <c r="H17" s="2"/>
    </row>
    <row r="18" spans="1:8" x14ac:dyDescent="0.35">
      <c r="A18" s="40" t="s">
        <v>77</v>
      </c>
      <c r="B18" s="105">
        <v>57147</v>
      </c>
      <c r="C18" s="35" t="s">
        <v>178</v>
      </c>
      <c r="D18" s="35"/>
      <c r="E18" s="31"/>
      <c r="F18" s="109"/>
      <c r="G18" s="2"/>
      <c r="H18" s="2"/>
    </row>
    <row r="19" spans="1:8" x14ac:dyDescent="0.35">
      <c r="A19" s="40" t="s">
        <v>77</v>
      </c>
      <c r="B19" s="105">
        <v>57578</v>
      </c>
      <c r="C19" s="35" t="s">
        <v>288</v>
      </c>
      <c r="D19" s="35"/>
      <c r="E19" s="31"/>
      <c r="F19" s="109"/>
      <c r="G19" s="2"/>
      <c r="H19" s="2"/>
    </row>
    <row r="20" spans="1:8" x14ac:dyDescent="0.35">
      <c r="A20" s="40" t="s">
        <v>77</v>
      </c>
      <c r="B20" s="105">
        <v>57749</v>
      </c>
      <c r="C20" s="35" t="s">
        <v>127</v>
      </c>
      <c r="D20" s="35"/>
      <c r="E20" s="31"/>
      <c r="F20" s="109"/>
      <c r="G20" s="2"/>
      <c r="H20" s="2"/>
    </row>
    <row r="21" spans="1:8" x14ac:dyDescent="0.35">
      <c r="A21" s="40" t="s">
        <v>77</v>
      </c>
      <c r="B21" s="105">
        <v>58899</v>
      </c>
      <c r="C21" s="35" t="s">
        <v>351</v>
      </c>
      <c r="D21" s="35" t="s">
        <v>352</v>
      </c>
      <c r="E21" s="31"/>
      <c r="F21" s="109"/>
      <c r="G21" s="2"/>
      <c r="H21" s="2"/>
    </row>
    <row r="22" spans="1:8" x14ac:dyDescent="0.35">
      <c r="A22" s="40" t="s">
        <v>77</v>
      </c>
      <c r="B22" s="105">
        <v>59892</v>
      </c>
      <c r="C22" s="35" t="s">
        <v>270</v>
      </c>
      <c r="D22" s="35"/>
      <c r="E22" s="31"/>
      <c r="F22" s="109"/>
      <c r="G22" s="2"/>
      <c r="H22" s="2"/>
    </row>
    <row r="23" spans="1:8" x14ac:dyDescent="0.35">
      <c r="A23" s="40" t="s">
        <v>77</v>
      </c>
      <c r="B23" s="105">
        <v>60117</v>
      </c>
      <c r="C23" s="35" t="s">
        <v>175</v>
      </c>
      <c r="D23" s="35"/>
      <c r="E23" s="31"/>
      <c r="F23" s="109"/>
      <c r="G23" s="2"/>
      <c r="H23" s="2"/>
    </row>
    <row r="24" spans="1:8" x14ac:dyDescent="0.35">
      <c r="A24" s="40" t="s">
        <v>77</v>
      </c>
      <c r="B24" s="105">
        <v>60344</v>
      </c>
      <c r="C24" s="35" t="s">
        <v>252</v>
      </c>
      <c r="D24" s="35"/>
      <c r="E24" s="31"/>
      <c r="F24" s="109"/>
      <c r="G24" s="2"/>
      <c r="H24" s="2"/>
    </row>
    <row r="25" spans="1:8" x14ac:dyDescent="0.35">
      <c r="A25" s="40" t="s">
        <v>77</v>
      </c>
      <c r="B25" s="105">
        <v>60355</v>
      </c>
      <c r="C25" s="35" t="s">
        <v>79</v>
      </c>
      <c r="D25" s="35"/>
      <c r="E25" s="31"/>
      <c r="F25" s="109"/>
      <c r="G25" s="2"/>
      <c r="H25" s="2"/>
    </row>
    <row r="26" spans="1:8" x14ac:dyDescent="0.35">
      <c r="A26" s="40"/>
      <c r="B26" s="105">
        <v>60571</v>
      </c>
      <c r="C26" s="35" t="s">
        <v>169</v>
      </c>
      <c r="D26" s="35"/>
      <c r="E26" s="31"/>
      <c r="F26" s="109"/>
      <c r="G26" s="2"/>
      <c r="H26" s="2"/>
    </row>
    <row r="27" spans="1:8" x14ac:dyDescent="0.35">
      <c r="A27" s="40" t="s">
        <v>77</v>
      </c>
      <c r="B27" s="105">
        <v>62533</v>
      </c>
      <c r="C27" s="35" t="s">
        <v>94</v>
      </c>
      <c r="D27" s="35"/>
      <c r="E27" s="31"/>
      <c r="F27" s="109"/>
      <c r="G27" s="2"/>
      <c r="H27" s="2"/>
    </row>
    <row r="28" spans="1:8" x14ac:dyDescent="0.35">
      <c r="A28" s="40"/>
      <c r="B28" s="105">
        <v>62555</v>
      </c>
      <c r="C28" s="35" t="s">
        <v>308</v>
      </c>
      <c r="D28" s="35"/>
      <c r="E28" s="31"/>
      <c r="F28" s="109"/>
      <c r="G28" s="2"/>
      <c r="H28" s="2"/>
    </row>
    <row r="29" spans="1:8" x14ac:dyDescent="0.35">
      <c r="A29" s="40" t="s">
        <v>77</v>
      </c>
      <c r="B29" s="105">
        <v>62737</v>
      </c>
      <c r="C29" s="35" t="s">
        <v>167</v>
      </c>
      <c r="D29" s="35"/>
      <c r="E29" s="31"/>
      <c r="F29" s="109"/>
      <c r="G29" s="2"/>
      <c r="H29" s="2"/>
    </row>
    <row r="30" spans="1:8" x14ac:dyDescent="0.35">
      <c r="A30" s="40" t="s">
        <v>77</v>
      </c>
      <c r="B30" s="105">
        <v>62759</v>
      </c>
      <c r="C30" s="35" t="s">
        <v>264</v>
      </c>
      <c r="D30" s="35"/>
      <c r="E30" s="31"/>
      <c r="F30" s="109"/>
      <c r="G30" s="2"/>
      <c r="H30" s="2"/>
    </row>
    <row r="31" spans="1:8" x14ac:dyDescent="0.35">
      <c r="A31" s="40" t="s">
        <v>77</v>
      </c>
      <c r="B31" s="105">
        <v>67561</v>
      </c>
      <c r="C31" s="35" t="s">
        <v>237</v>
      </c>
      <c r="D31" s="35"/>
      <c r="E31" s="31"/>
      <c r="F31" s="109"/>
      <c r="G31" s="2"/>
      <c r="H31" s="2"/>
    </row>
    <row r="32" spans="1:8" x14ac:dyDescent="0.35">
      <c r="A32" s="40"/>
      <c r="B32" s="105">
        <v>67630</v>
      </c>
      <c r="C32" s="35" t="s">
        <v>230</v>
      </c>
      <c r="D32" s="35"/>
      <c r="E32" s="31"/>
      <c r="F32" s="109"/>
      <c r="G32" s="2"/>
      <c r="H32" s="2"/>
    </row>
    <row r="33" spans="1:8" x14ac:dyDescent="0.35">
      <c r="A33" s="40"/>
      <c r="B33" s="105">
        <v>67641</v>
      </c>
      <c r="C33" s="35" t="s">
        <v>80</v>
      </c>
      <c r="D33" s="35"/>
      <c r="E33" s="31"/>
      <c r="F33" s="109"/>
      <c r="G33" s="2"/>
      <c r="H33" s="2"/>
    </row>
    <row r="34" spans="1:8" x14ac:dyDescent="0.35">
      <c r="A34" s="40" t="s">
        <v>77</v>
      </c>
      <c r="B34" s="105">
        <v>67663</v>
      </c>
      <c r="C34" s="35" t="s">
        <v>136</v>
      </c>
      <c r="D34" s="35"/>
      <c r="E34" s="31"/>
      <c r="F34" s="109"/>
      <c r="G34" s="2"/>
      <c r="H34" s="2"/>
    </row>
    <row r="35" spans="1:8" x14ac:dyDescent="0.35">
      <c r="A35" s="40" t="s">
        <v>77</v>
      </c>
      <c r="B35" s="105">
        <v>67721</v>
      </c>
      <c r="C35" s="35" t="s">
        <v>219</v>
      </c>
      <c r="D35" s="35"/>
      <c r="E35" s="31"/>
      <c r="F35" s="109"/>
      <c r="G35" s="2"/>
      <c r="H35" s="2"/>
    </row>
    <row r="36" spans="1:8" x14ac:dyDescent="0.35">
      <c r="A36" s="40" t="s">
        <v>77</v>
      </c>
      <c r="B36" s="105">
        <v>68122</v>
      </c>
      <c r="C36" s="35" t="s">
        <v>177</v>
      </c>
      <c r="D36" s="35"/>
      <c r="E36" s="31"/>
      <c r="F36" s="109"/>
      <c r="G36" s="2"/>
      <c r="H36" s="2"/>
    </row>
    <row r="37" spans="1:8" x14ac:dyDescent="0.35">
      <c r="A37" s="40" t="s">
        <v>77</v>
      </c>
      <c r="B37" s="105">
        <v>71432</v>
      </c>
      <c r="C37" s="35" t="s">
        <v>104</v>
      </c>
      <c r="D37" s="35"/>
      <c r="E37" s="31"/>
      <c r="F37" s="109"/>
      <c r="G37" s="2"/>
      <c r="H37" s="2"/>
    </row>
    <row r="38" spans="1:8" x14ac:dyDescent="0.35">
      <c r="A38" s="40" t="s">
        <v>77</v>
      </c>
      <c r="B38" s="105">
        <v>71556</v>
      </c>
      <c r="C38" s="35" t="s">
        <v>240</v>
      </c>
      <c r="D38" s="35" t="s">
        <v>353</v>
      </c>
      <c r="E38" s="31"/>
      <c r="F38" s="109"/>
      <c r="G38" s="2"/>
      <c r="H38" s="2"/>
    </row>
    <row r="39" spans="1:8" x14ac:dyDescent="0.35">
      <c r="A39" s="40" t="s">
        <v>77</v>
      </c>
      <c r="B39" s="105">
        <v>72559</v>
      </c>
      <c r="C39" s="35" t="s">
        <v>155</v>
      </c>
      <c r="D39" s="35"/>
      <c r="E39" s="31"/>
      <c r="F39" s="109"/>
      <c r="G39" s="2"/>
      <c r="H39" s="2"/>
    </row>
    <row r="40" spans="1:8" x14ac:dyDescent="0.35">
      <c r="A40" s="40" t="s">
        <v>77</v>
      </c>
      <c r="B40" s="105">
        <v>74839</v>
      </c>
      <c r="C40" s="35" t="s">
        <v>238</v>
      </c>
      <c r="D40" s="35" t="s">
        <v>354</v>
      </c>
      <c r="E40" s="31"/>
      <c r="F40" s="109"/>
      <c r="G40" s="2"/>
      <c r="H40" s="2"/>
    </row>
    <row r="41" spans="1:8" x14ac:dyDescent="0.35">
      <c r="A41" s="40" t="s">
        <v>77</v>
      </c>
      <c r="B41" s="105">
        <v>74873</v>
      </c>
      <c r="C41" s="35" t="s">
        <v>239</v>
      </c>
      <c r="D41" s="35" t="s">
        <v>355</v>
      </c>
      <c r="E41" s="31"/>
      <c r="F41" s="109"/>
      <c r="G41" s="2"/>
      <c r="H41" s="2"/>
    </row>
    <row r="42" spans="1:8" x14ac:dyDescent="0.35">
      <c r="A42" s="40" t="s">
        <v>96</v>
      </c>
      <c r="B42" s="105">
        <v>74908</v>
      </c>
      <c r="C42" s="35" t="s">
        <v>356</v>
      </c>
      <c r="D42" s="35"/>
      <c r="E42" s="31"/>
      <c r="F42" s="109"/>
      <c r="G42" s="2"/>
      <c r="H42" s="2"/>
    </row>
    <row r="43" spans="1:8" x14ac:dyDescent="0.35">
      <c r="A43" s="40"/>
      <c r="B43" s="105">
        <v>74975</v>
      </c>
      <c r="C43" s="35" t="s">
        <v>116</v>
      </c>
      <c r="D43" s="35" t="s">
        <v>357</v>
      </c>
      <c r="E43" s="31"/>
      <c r="F43" s="109"/>
      <c r="G43" s="2"/>
      <c r="H43" s="2"/>
    </row>
    <row r="44" spans="1:8" x14ac:dyDescent="0.35">
      <c r="A44" s="40" t="s">
        <v>77</v>
      </c>
      <c r="B44" s="105">
        <v>75003</v>
      </c>
      <c r="C44" s="35" t="s">
        <v>190</v>
      </c>
      <c r="D44" s="35"/>
      <c r="E44" s="31"/>
      <c r="F44" s="109"/>
      <c r="G44" s="2"/>
      <c r="H44" s="2"/>
    </row>
    <row r="45" spans="1:8" x14ac:dyDescent="0.35">
      <c r="A45" s="40" t="s">
        <v>77</v>
      </c>
      <c r="B45" s="105">
        <v>75014</v>
      </c>
      <c r="C45" s="35" t="s">
        <v>330</v>
      </c>
      <c r="D45" s="35"/>
      <c r="E45" s="31"/>
      <c r="F45" s="109"/>
      <c r="G45" s="2"/>
      <c r="H45" s="2"/>
    </row>
    <row r="46" spans="1:8" x14ac:dyDescent="0.35">
      <c r="A46" s="40" t="s">
        <v>77</v>
      </c>
      <c r="B46" s="105">
        <v>75058</v>
      </c>
      <c r="C46" s="35" t="s">
        <v>82</v>
      </c>
      <c r="D46" s="35"/>
      <c r="E46" s="31"/>
      <c r="F46" s="109"/>
      <c r="G46" s="2"/>
      <c r="H46" s="2"/>
    </row>
    <row r="47" spans="1:8" x14ac:dyDescent="0.35">
      <c r="A47" s="40" t="s">
        <v>77</v>
      </c>
      <c r="B47" s="105">
        <v>75070</v>
      </c>
      <c r="C47" s="35" t="s">
        <v>78</v>
      </c>
      <c r="D47" s="35"/>
      <c r="E47" s="31"/>
      <c r="F47" s="109"/>
      <c r="G47" s="2"/>
      <c r="H47" s="2"/>
    </row>
    <row r="48" spans="1:8" x14ac:dyDescent="0.35">
      <c r="A48" s="40" t="s">
        <v>77</v>
      </c>
      <c r="B48" s="105">
        <v>75092</v>
      </c>
      <c r="C48" s="35" t="s">
        <v>249</v>
      </c>
      <c r="D48" s="35" t="s">
        <v>358</v>
      </c>
      <c r="E48" s="31"/>
      <c r="F48" s="109"/>
      <c r="G48" s="2"/>
      <c r="H48" s="2"/>
    </row>
    <row r="49" spans="1:8" x14ac:dyDescent="0.35">
      <c r="A49" s="40" t="s">
        <v>77</v>
      </c>
      <c r="B49" s="105">
        <v>75150</v>
      </c>
      <c r="C49" s="35" t="s">
        <v>124</v>
      </c>
      <c r="D49" s="35"/>
      <c r="E49" s="31"/>
      <c r="F49" s="109"/>
      <c r="G49" s="2"/>
      <c r="H49" s="2"/>
    </row>
    <row r="50" spans="1:8" x14ac:dyDescent="0.35">
      <c r="A50" s="40" t="s">
        <v>77</v>
      </c>
      <c r="B50" s="105">
        <v>75218</v>
      </c>
      <c r="C50" s="35" t="s">
        <v>199</v>
      </c>
      <c r="D50" s="35"/>
      <c r="E50" s="31"/>
      <c r="F50" s="109"/>
      <c r="G50" s="2"/>
      <c r="H50" s="2"/>
    </row>
    <row r="51" spans="1:8" x14ac:dyDescent="0.35">
      <c r="A51" s="40" t="s">
        <v>77</v>
      </c>
      <c r="B51" s="105">
        <v>75252</v>
      </c>
      <c r="C51" s="35" t="s">
        <v>118</v>
      </c>
      <c r="D51" s="35"/>
      <c r="E51" s="31"/>
      <c r="F51" s="109"/>
      <c r="G51" s="2"/>
      <c r="H51" s="2"/>
    </row>
    <row r="52" spans="1:8" x14ac:dyDescent="0.35">
      <c r="A52" s="40"/>
      <c r="B52" s="105">
        <v>75274</v>
      </c>
      <c r="C52" s="35" t="s">
        <v>117</v>
      </c>
      <c r="D52" s="35"/>
      <c r="E52" s="31"/>
      <c r="F52" s="109"/>
      <c r="G52" s="2"/>
      <c r="H52" s="2"/>
    </row>
    <row r="53" spans="1:8" x14ac:dyDescent="0.35">
      <c r="A53" s="40"/>
      <c r="B53" s="105">
        <v>75296</v>
      </c>
      <c r="C53" s="35" t="s">
        <v>142</v>
      </c>
      <c r="D53" s="35"/>
      <c r="E53" s="31"/>
      <c r="F53" s="109"/>
      <c r="G53" s="2"/>
      <c r="H53" s="2"/>
    </row>
    <row r="54" spans="1:8" x14ac:dyDescent="0.35">
      <c r="A54" s="40" t="s">
        <v>77</v>
      </c>
      <c r="B54" s="105">
        <v>75343</v>
      </c>
      <c r="C54" s="35" t="s">
        <v>202</v>
      </c>
      <c r="D54" s="35" t="s">
        <v>359</v>
      </c>
      <c r="E54" s="31"/>
      <c r="F54" s="109"/>
      <c r="G54" s="2"/>
      <c r="H54" s="2"/>
    </row>
    <row r="55" spans="1:8" x14ac:dyDescent="0.35">
      <c r="A55" s="40" t="s">
        <v>77</v>
      </c>
      <c r="B55" s="105">
        <v>75354</v>
      </c>
      <c r="C55" s="35" t="s">
        <v>331</v>
      </c>
      <c r="D55" s="35" t="s">
        <v>360</v>
      </c>
      <c r="E55" s="31"/>
      <c r="F55" s="109"/>
      <c r="G55" s="2"/>
      <c r="H55" s="2"/>
    </row>
    <row r="56" spans="1:8" x14ac:dyDescent="0.35">
      <c r="A56" s="40"/>
      <c r="B56" s="105">
        <v>75376</v>
      </c>
      <c r="C56" s="35" t="s">
        <v>173</v>
      </c>
      <c r="D56" s="35" t="s">
        <v>361</v>
      </c>
      <c r="E56" s="31"/>
      <c r="F56" s="109"/>
      <c r="G56" s="2"/>
      <c r="H56" s="2"/>
    </row>
    <row r="57" spans="1:8" x14ac:dyDescent="0.35">
      <c r="A57" s="40" t="s">
        <v>77</v>
      </c>
      <c r="B57" s="105">
        <v>75445</v>
      </c>
      <c r="C57" s="35" t="s">
        <v>277</v>
      </c>
      <c r="D57" s="35"/>
      <c r="E57" s="31"/>
      <c r="F57" s="109"/>
      <c r="G57" s="2"/>
      <c r="H57" s="2"/>
    </row>
    <row r="58" spans="1:8" x14ac:dyDescent="0.35">
      <c r="A58" s="40"/>
      <c r="B58" s="105">
        <v>75456</v>
      </c>
      <c r="C58" s="35" t="s">
        <v>362</v>
      </c>
      <c r="D58" s="35" t="s">
        <v>363</v>
      </c>
      <c r="E58" s="31"/>
      <c r="F58" s="109"/>
      <c r="G58" s="2"/>
      <c r="H58" s="2"/>
    </row>
    <row r="59" spans="1:8" x14ac:dyDescent="0.35">
      <c r="A59" s="40" t="s">
        <v>77</v>
      </c>
      <c r="B59" s="105">
        <v>75569</v>
      </c>
      <c r="C59" s="35" t="s">
        <v>293</v>
      </c>
      <c r="D59" s="35"/>
      <c r="E59" s="31"/>
      <c r="F59" s="109"/>
      <c r="G59" s="2"/>
      <c r="H59" s="2"/>
    </row>
    <row r="60" spans="1:8" x14ac:dyDescent="0.35">
      <c r="A60" s="40"/>
      <c r="B60" s="105">
        <v>75683</v>
      </c>
      <c r="C60" s="35" t="s">
        <v>364</v>
      </c>
      <c r="D60" s="35" t="s">
        <v>365</v>
      </c>
      <c r="E60" s="31"/>
      <c r="F60" s="109"/>
      <c r="G60" s="2"/>
      <c r="H60" s="2"/>
    </row>
    <row r="61" spans="1:8" x14ac:dyDescent="0.35">
      <c r="A61" s="40"/>
      <c r="B61" s="105">
        <v>75694</v>
      </c>
      <c r="C61" s="35" t="s">
        <v>321</v>
      </c>
      <c r="D61" s="35"/>
      <c r="E61" s="31"/>
      <c r="F61" s="109"/>
      <c r="G61" s="2"/>
      <c r="H61" s="2"/>
    </row>
    <row r="62" spans="1:8" x14ac:dyDescent="0.35">
      <c r="A62" s="40"/>
      <c r="B62" s="105">
        <v>75718</v>
      </c>
      <c r="C62" s="35" t="s">
        <v>164</v>
      </c>
      <c r="D62" s="35"/>
      <c r="E62" s="31"/>
      <c r="F62" s="109"/>
      <c r="G62" s="2"/>
      <c r="H62" s="2"/>
    </row>
    <row r="63" spans="1:8" x14ac:dyDescent="0.35">
      <c r="A63" s="40"/>
      <c r="B63" s="105">
        <v>75865</v>
      </c>
      <c r="C63" s="35" t="s">
        <v>81</v>
      </c>
      <c r="D63" s="35"/>
      <c r="E63" s="31"/>
      <c r="F63" s="109"/>
      <c r="G63" s="2"/>
      <c r="H63" s="2"/>
    </row>
    <row r="64" spans="1:8" x14ac:dyDescent="0.35">
      <c r="A64" s="41"/>
      <c r="B64" s="105">
        <v>76062</v>
      </c>
      <c r="C64" s="35" t="s">
        <v>140</v>
      </c>
      <c r="D64" s="35"/>
      <c r="E64" s="31"/>
      <c r="F64" s="109"/>
      <c r="G64" s="2"/>
      <c r="H64" s="2"/>
    </row>
    <row r="65" spans="1:8" x14ac:dyDescent="0.35">
      <c r="A65" s="40"/>
      <c r="B65" s="105">
        <v>76131</v>
      </c>
      <c r="C65" s="35" t="s">
        <v>317</v>
      </c>
      <c r="D65" s="35" t="s">
        <v>366</v>
      </c>
      <c r="E65" s="31"/>
      <c r="F65" s="109"/>
      <c r="G65" s="2"/>
      <c r="H65" s="2"/>
    </row>
    <row r="66" spans="1:8" x14ac:dyDescent="0.35">
      <c r="A66" s="40" t="s">
        <v>77</v>
      </c>
      <c r="B66" s="105">
        <v>76448</v>
      </c>
      <c r="C66" s="35" t="s">
        <v>209</v>
      </c>
      <c r="D66" s="35"/>
      <c r="E66" s="31"/>
      <c r="F66" s="109"/>
      <c r="G66" s="2"/>
      <c r="H66" s="2"/>
    </row>
    <row r="67" spans="1:8" x14ac:dyDescent="0.35">
      <c r="A67" s="40" t="s">
        <v>77</v>
      </c>
      <c r="B67" s="105">
        <v>77474</v>
      </c>
      <c r="C67" s="35" t="s">
        <v>217</v>
      </c>
      <c r="D67" s="35"/>
      <c r="E67" s="31"/>
      <c r="F67" s="109"/>
      <c r="G67" s="2"/>
      <c r="H67" s="2"/>
    </row>
    <row r="68" spans="1:8" x14ac:dyDescent="0.35">
      <c r="A68" s="40"/>
      <c r="B68" s="105">
        <v>77736</v>
      </c>
      <c r="C68" s="35" t="s">
        <v>168</v>
      </c>
      <c r="D68" s="35"/>
      <c r="E68" s="31"/>
      <c r="F68" s="109"/>
      <c r="G68" s="2"/>
      <c r="H68" s="2"/>
    </row>
    <row r="69" spans="1:8" x14ac:dyDescent="0.35">
      <c r="A69" s="40" t="s">
        <v>77</v>
      </c>
      <c r="B69" s="105">
        <v>77781</v>
      </c>
      <c r="C69" s="35" t="s">
        <v>174</v>
      </c>
      <c r="D69" s="35"/>
      <c r="E69" s="31"/>
      <c r="F69" s="109"/>
      <c r="G69" s="2"/>
      <c r="H69" s="2"/>
    </row>
    <row r="70" spans="1:8" x14ac:dyDescent="0.35">
      <c r="A70" s="40" t="s">
        <v>77</v>
      </c>
      <c r="B70" s="105">
        <v>78591</v>
      </c>
      <c r="C70" s="35" t="s">
        <v>229</v>
      </c>
      <c r="D70" s="35"/>
      <c r="E70" s="55"/>
      <c r="F70" s="109"/>
      <c r="G70" s="2"/>
      <c r="H70" s="2"/>
    </row>
    <row r="71" spans="1:8" x14ac:dyDescent="0.35">
      <c r="A71" s="40" t="s">
        <v>77</v>
      </c>
      <c r="B71" s="105">
        <v>78875</v>
      </c>
      <c r="C71" s="35" t="s">
        <v>291</v>
      </c>
      <c r="D71" s="35" t="s">
        <v>367</v>
      </c>
      <c r="E71" s="31"/>
      <c r="F71" s="109"/>
      <c r="G71" s="2"/>
      <c r="H71" s="2"/>
    </row>
    <row r="72" spans="1:8" x14ac:dyDescent="0.35">
      <c r="A72" s="40"/>
      <c r="B72" s="105">
        <v>78933</v>
      </c>
      <c r="C72" s="35" t="s">
        <v>241</v>
      </c>
      <c r="D72" s="35" t="s">
        <v>368</v>
      </c>
      <c r="E72" s="31"/>
      <c r="F72" s="109"/>
      <c r="G72" s="2"/>
      <c r="H72" s="2"/>
    </row>
    <row r="73" spans="1:8" x14ac:dyDescent="0.35">
      <c r="A73" s="40" t="s">
        <v>77</v>
      </c>
      <c r="B73" s="105">
        <v>79005</v>
      </c>
      <c r="C73" s="35" t="s">
        <v>319</v>
      </c>
      <c r="D73" s="35"/>
      <c r="E73" s="31"/>
      <c r="F73" s="109"/>
      <c r="G73" s="2"/>
      <c r="H73" s="2"/>
    </row>
    <row r="74" spans="1:8" x14ac:dyDescent="0.35">
      <c r="A74" s="40" t="s">
        <v>77</v>
      </c>
      <c r="B74" s="105">
        <v>79016</v>
      </c>
      <c r="C74" s="35" t="s">
        <v>320</v>
      </c>
      <c r="D74" s="35"/>
      <c r="E74" s="31"/>
      <c r="F74" s="109"/>
      <c r="G74" s="2"/>
      <c r="H74" s="2"/>
    </row>
    <row r="75" spans="1:8" x14ac:dyDescent="0.35">
      <c r="A75" s="40" t="s">
        <v>77</v>
      </c>
      <c r="B75" s="105">
        <v>79061</v>
      </c>
      <c r="C75" s="35" t="s">
        <v>86</v>
      </c>
      <c r="D75" s="35"/>
      <c r="E75" s="31"/>
      <c r="F75" s="109"/>
      <c r="G75" s="2"/>
      <c r="H75" s="2"/>
    </row>
    <row r="76" spans="1:8" x14ac:dyDescent="0.35">
      <c r="A76" s="40" t="s">
        <v>77</v>
      </c>
      <c r="B76" s="105">
        <v>79107</v>
      </c>
      <c r="C76" s="35" t="s">
        <v>87</v>
      </c>
      <c r="D76" s="35"/>
      <c r="E76" s="31"/>
      <c r="F76" s="109"/>
      <c r="G76" s="2"/>
      <c r="H76" s="2"/>
    </row>
    <row r="77" spans="1:8" x14ac:dyDescent="0.35">
      <c r="A77" s="40" t="s">
        <v>77</v>
      </c>
      <c r="B77" s="105">
        <v>79345</v>
      </c>
      <c r="C77" s="35" t="s">
        <v>304</v>
      </c>
      <c r="D77" s="35"/>
      <c r="E77" s="31"/>
      <c r="F77" s="109"/>
      <c r="G77" s="2"/>
      <c r="H77" s="2"/>
    </row>
    <row r="78" spans="1:8" x14ac:dyDescent="0.35">
      <c r="A78" s="40" t="s">
        <v>77</v>
      </c>
      <c r="B78" s="105">
        <v>79447</v>
      </c>
      <c r="C78" s="35" t="s">
        <v>176</v>
      </c>
      <c r="D78" s="35"/>
      <c r="E78" s="31"/>
      <c r="F78" s="109"/>
      <c r="G78" s="2"/>
      <c r="H78" s="2"/>
    </row>
    <row r="79" spans="1:8" x14ac:dyDescent="0.35">
      <c r="A79" s="40" t="s">
        <v>77</v>
      </c>
      <c r="B79" s="105">
        <v>79469</v>
      </c>
      <c r="C79" s="35" t="s">
        <v>262</v>
      </c>
      <c r="D79" s="35"/>
      <c r="E79" s="31"/>
      <c r="F79" s="109"/>
      <c r="G79" s="2"/>
      <c r="H79" s="2"/>
    </row>
    <row r="80" spans="1:8" x14ac:dyDescent="0.35">
      <c r="A80" s="40" t="s">
        <v>77</v>
      </c>
      <c r="B80" s="105">
        <v>80626</v>
      </c>
      <c r="C80" s="35" t="s">
        <v>244</v>
      </c>
      <c r="D80" s="35"/>
      <c r="E80" s="31"/>
      <c r="F80" s="109"/>
      <c r="G80" s="2"/>
      <c r="H80" s="2"/>
    </row>
    <row r="81" spans="1:8" x14ac:dyDescent="0.35">
      <c r="A81" s="40" t="s">
        <v>77</v>
      </c>
      <c r="B81" s="105">
        <v>85449</v>
      </c>
      <c r="C81" s="35" t="s">
        <v>281</v>
      </c>
      <c r="D81" s="35"/>
      <c r="E81" s="31"/>
      <c r="F81" s="109"/>
      <c r="G81" s="2"/>
      <c r="H81" s="2"/>
    </row>
    <row r="82" spans="1:8" x14ac:dyDescent="0.35">
      <c r="A82" s="40"/>
      <c r="B82" s="105">
        <v>86306</v>
      </c>
      <c r="C82" s="35" t="s">
        <v>267</v>
      </c>
      <c r="D82" s="35"/>
      <c r="E82" s="31"/>
      <c r="F82" s="109"/>
      <c r="G82" s="2"/>
      <c r="H82" s="2"/>
    </row>
    <row r="83" spans="1:8" x14ac:dyDescent="0.35">
      <c r="A83" s="40" t="s">
        <v>77</v>
      </c>
      <c r="B83" s="105">
        <v>87683</v>
      </c>
      <c r="C83" s="35" t="s">
        <v>212</v>
      </c>
      <c r="D83" s="35"/>
      <c r="E83" s="31"/>
      <c r="F83" s="109"/>
      <c r="G83" s="2"/>
      <c r="H83" s="2"/>
    </row>
    <row r="84" spans="1:8" x14ac:dyDescent="0.35">
      <c r="A84" s="40" t="s">
        <v>77</v>
      </c>
      <c r="B84" s="105">
        <v>87865</v>
      </c>
      <c r="C84" s="35" t="s">
        <v>275</v>
      </c>
      <c r="D84" s="35"/>
      <c r="E84" s="31"/>
      <c r="F84" s="2"/>
      <c r="G84" s="2"/>
      <c r="H84" s="2"/>
    </row>
    <row r="85" spans="1:8" x14ac:dyDescent="0.35">
      <c r="A85" s="40" t="s">
        <v>77</v>
      </c>
      <c r="B85" s="105">
        <v>88062</v>
      </c>
      <c r="C85" s="35" t="s">
        <v>322</v>
      </c>
      <c r="D85" s="35"/>
      <c r="E85" s="31"/>
      <c r="F85" s="2"/>
      <c r="G85" s="2"/>
      <c r="H85" s="2"/>
    </row>
    <row r="86" spans="1:8" x14ac:dyDescent="0.35">
      <c r="A86" s="40"/>
      <c r="B86" s="105">
        <v>88744</v>
      </c>
      <c r="C86" s="35" t="s">
        <v>260</v>
      </c>
      <c r="D86" s="35"/>
      <c r="E86" s="31"/>
      <c r="F86" s="109"/>
      <c r="G86" s="2"/>
      <c r="H86" s="2"/>
    </row>
    <row r="87" spans="1:8" x14ac:dyDescent="0.35">
      <c r="A87" s="40" t="s">
        <v>77</v>
      </c>
      <c r="B87" s="105">
        <v>90040</v>
      </c>
      <c r="C87" s="35" t="s">
        <v>95</v>
      </c>
      <c r="D87" s="35"/>
      <c r="E87" s="31"/>
      <c r="F87" s="109"/>
      <c r="G87" s="2"/>
      <c r="H87" s="2"/>
    </row>
    <row r="88" spans="1:8" x14ac:dyDescent="0.35">
      <c r="A88" s="40"/>
      <c r="B88" s="105">
        <v>90948</v>
      </c>
      <c r="C88" s="35" t="s">
        <v>253</v>
      </c>
      <c r="D88" s="35"/>
      <c r="E88" s="31"/>
      <c r="F88" s="109"/>
      <c r="G88" s="2"/>
      <c r="H88" s="2"/>
    </row>
    <row r="89" spans="1:8" x14ac:dyDescent="0.35">
      <c r="A89" s="40" t="s">
        <v>77</v>
      </c>
      <c r="B89" s="105">
        <v>91087</v>
      </c>
      <c r="C89" s="35" t="s">
        <v>313</v>
      </c>
      <c r="D89" s="35"/>
      <c r="E89" s="31"/>
      <c r="F89" s="109"/>
      <c r="G89" s="2"/>
      <c r="H89" s="2"/>
    </row>
    <row r="90" spans="1:8" x14ac:dyDescent="0.35">
      <c r="A90" s="40" t="s">
        <v>77</v>
      </c>
      <c r="B90" s="105">
        <v>91203</v>
      </c>
      <c r="C90" s="35" t="s">
        <v>255</v>
      </c>
      <c r="D90" s="35"/>
      <c r="E90" s="31"/>
      <c r="F90" s="109"/>
      <c r="G90" s="2"/>
      <c r="H90" s="2"/>
    </row>
    <row r="91" spans="1:8" x14ac:dyDescent="0.35">
      <c r="A91" s="40" t="s">
        <v>77</v>
      </c>
      <c r="B91" s="105">
        <v>91941</v>
      </c>
      <c r="C91" s="35" t="s">
        <v>163</v>
      </c>
      <c r="D91" s="35"/>
      <c r="E91" s="31"/>
      <c r="F91" s="109"/>
      <c r="G91" s="2"/>
      <c r="H91" s="2"/>
    </row>
    <row r="92" spans="1:8" x14ac:dyDescent="0.35">
      <c r="A92" s="40" t="s">
        <v>77</v>
      </c>
      <c r="B92" s="105">
        <v>92524</v>
      </c>
      <c r="C92" s="35" t="s">
        <v>110</v>
      </c>
      <c r="D92" s="35"/>
      <c r="E92" s="31"/>
      <c r="F92" s="109"/>
      <c r="G92" s="2"/>
      <c r="H92" s="2"/>
    </row>
    <row r="93" spans="1:8" x14ac:dyDescent="0.35">
      <c r="A93" s="40" t="s">
        <v>77</v>
      </c>
      <c r="B93" s="105">
        <v>92671</v>
      </c>
      <c r="C93" s="35" t="s">
        <v>92</v>
      </c>
      <c r="D93" s="35"/>
      <c r="E93" s="31"/>
      <c r="F93" s="109"/>
      <c r="G93" s="2"/>
      <c r="H93" s="2"/>
    </row>
    <row r="94" spans="1:8" x14ac:dyDescent="0.35">
      <c r="A94" s="40" t="s">
        <v>77</v>
      </c>
      <c r="B94" s="105">
        <v>92875</v>
      </c>
      <c r="C94" s="35" t="s">
        <v>105</v>
      </c>
      <c r="D94" s="35"/>
      <c r="E94" s="31"/>
      <c r="F94" s="109"/>
      <c r="G94" s="2"/>
      <c r="H94" s="2"/>
    </row>
    <row r="95" spans="1:8" x14ac:dyDescent="0.35">
      <c r="A95" s="40"/>
      <c r="B95" s="105">
        <v>95501</v>
      </c>
      <c r="C95" s="35" t="s">
        <v>161</v>
      </c>
      <c r="D95" s="35"/>
      <c r="E95" s="31"/>
      <c r="F95" s="109"/>
      <c r="G95" s="2"/>
      <c r="H95" s="2"/>
    </row>
    <row r="96" spans="1:8" x14ac:dyDescent="0.35">
      <c r="A96" s="40" t="s">
        <v>77</v>
      </c>
      <c r="B96" s="105">
        <v>95534</v>
      </c>
      <c r="C96" s="35" t="s">
        <v>315</v>
      </c>
      <c r="D96" s="35"/>
      <c r="E96" s="31"/>
      <c r="F96" s="109"/>
      <c r="G96" s="2"/>
      <c r="H96" s="2"/>
    </row>
    <row r="97" spans="1:8" x14ac:dyDescent="0.35">
      <c r="A97" s="31"/>
      <c r="B97" s="107">
        <v>95636</v>
      </c>
      <c r="C97" s="2" t="s">
        <v>325</v>
      </c>
      <c r="D97" s="35"/>
      <c r="E97" s="31"/>
      <c r="F97" s="109"/>
      <c r="G97" s="2"/>
      <c r="H97" s="2"/>
    </row>
    <row r="98" spans="1:8" x14ac:dyDescent="0.35">
      <c r="A98" s="40"/>
      <c r="B98" s="105">
        <v>95692</v>
      </c>
      <c r="C98" s="35" t="s">
        <v>139</v>
      </c>
      <c r="D98" s="35"/>
      <c r="E98" s="31"/>
      <c r="F98" s="109"/>
      <c r="G98" s="2"/>
      <c r="H98" s="2"/>
    </row>
    <row r="99" spans="1:8" x14ac:dyDescent="0.35">
      <c r="A99" s="40" t="s">
        <v>77</v>
      </c>
      <c r="B99" s="105">
        <v>95807</v>
      </c>
      <c r="C99" s="35" t="s">
        <v>314</v>
      </c>
      <c r="D99" s="35" t="s">
        <v>369</v>
      </c>
      <c r="E99" s="31"/>
      <c r="F99" s="109"/>
      <c r="G99" s="2"/>
      <c r="H99" s="2"/>
    </row>
    <row r="100" spans="1:8" x14ac:dyDescent="0.35">
      <c r="A100" s="40"/>
      <c r="B100" s="105">
        <v>95830</v>
      </c>
      <c r="C100" s="35" t="s">
        <v>138</v>
      </c>
      <c r="D100" s="35"/>
      <c r="E100" s="31"/>
      <c r="F100" s="109"/>
      <c r="G100" s="2"/>
      <c r="H100" s="2"/>
    </row>
    <row r="101" spans="1:8" x14ac:dyDescent="0.35">
      <c r="A101" s="40" t="s">
        <v>77</v>
      </c>
      <c r="B101" s="105">
        <v>96093</v>
      </c>
      <c r="C101" s="35" t="s">
        <v>298</v>
      </c>
      <c r="D101" s="35"/>
      <c r="E101" s="31"/>
      <c r="F101" s="109"/>
      <c r="G101" s="2"/>
      <c r="H101" s="2"/>
    </row>
    <row r="102" spans="1:8" x14ac:dyDescent="0.35">
      <c r="A102" s="40" t="s">
        <v>77</v>
      </c>
      <c r="B102" s="105">
        <v>96128</v>
      </c>
      <c r="C102" s="35" t="s">
        <v>159</v>
      </c>
      <c r="D102" s="35"/>
      <c r="E102" s="31"/>
      <c r="F102" s="109"/>
      <c r="G102" s="2"/>
      <c r="H102" s="2"/>
    </row>
    <row r="103" spans="1:8" x14ac:dyDescent="0.35">
      <c r="A103" s="40" t="s">
        <v>77</v>
      </c>
      <c r="B103" s="105">
        <v>96457</v>
      </c>
      <c r="C103" s="35" t="s">
        <v>200</v>
      </c>
      <c r="D103" s="35"/>
      <c r="E103" s="31"/>
      <c r="F103" s="109"/>
      <c r="G103" s="2"/>
      <c r="H103" s="2"/>
    </row>
    <row r="104" spans="1:8" x14ac:dyDescent="0.35">
      <c r="A104" s="40"/>
      <c r="B104" s="105">
        <v>98011</v>
      </c>
      <c r="C104" s="35" t="s">
        <v>205</v>
      </c>
      <c r="D104" s="35"/>
      <c r="E104" s="31"/>
      <c r="F104" s="109"/>
      <c r="G104" s="2"/>
      <c r="H104" s="2"/>
    </row>
    <row r="105" spans="1:8" x14ac:dyDescent="0.35">
      <c r="A105" s="40" t="s">
        <v>77</v>
      </c>
      <c r="B105" s="105">
        <v>98077</v>
      </c>
      <c r="C105" s="35" t="s">
        <v>107</v>
      </c>
      <c r="D105" s="35"/>
      <c r="E105" s="31"/>
      <c r="F105" s="109"/>
      <c r="G105" s="2"/>
      <c r="H105" s="2"/>
    </row>
    <row r="106" spans="1:8" x14ac:dyDescent="0.35">
      <c r="A106" s="40"/>
      <c r="B106" s="105">
        <v>98828</v>
      </c>
      <c r="C106" s="35" t="s">
        <v>152</v>
      </c>
      <c r="D106" s="35"/>
      <c r="E106" s="31"/>
      <c r="F106" s="109"/>
      <c r="G106" s="2"/>
      <c r="H106" s="2"/>
    </row>
    <row r="107" spans="1:8" x14ac:dyDescent="0.35">
      <c r="A107" s="40" t="s">
        <v>77</v>
      </c>
      <c r="B107" s="105">
        <v>98862</v>
      </c>
      <c r="C107" s="35" t="s">
        <v>83</v>
      </c>
      <c r="D107" s="35"/>
      <c r="E107" s="31"/>
      <c r="F107" s="109"/>
      <c r="G107" s="2"/>
      <c r="H107" s="2"/>
    </row>
    <row r="108" spans="1:8" x14ac:dyDescent="0.35">
      <c r="A108" s="40" t="s">
        <v>77</v>
      </c>
      <c r="B108" s="105">
        <v>98953</v>
      </c>
      <c r="C108" s="35" t="s">
        <v>261</v>
      </c>
      <c r="D108" s="35"/>
      <c r="E108" s="31"/>
      <c r="F108" s="109"/>
      <c r="G108" s="2"/>
      <c r="H108" s="2"/>
    </row>
    <row r="109" spans="1:8" x14ac:dyDescent="0.35">
      <c r="A109" s="40" t="s">
        <v>77</v>
      </c>
      <c r="B109" s="105">
        <v>100414</v>
      </c>
      <c r="C109" s="35" t="s">
        <v>188</v>
      </c>
      <c r="D109" s="35"/>
      <c r="E109" s="31"/>
      <c r="F109" s="109"/>
      <c r="G109" s="2"/>
      <c r="H109" s="2"/>
    </row>
    <row r="110" spans="1:8" x14ac:dyDescent="0.35">
      <c r="A110" s="40" t="s">
        <v>77</v>
      </c>
      <c r="B110" s="105">
        <v>100425</v>
      </c>
      <c r="C110" s="35" t="s">
        <v>297</v>
      </c>
      <c r="D110" s="35"/>
      <c r="E110" s="31"/>
      <c r="F110" s="109"/>
      <c r="G110" s="2"/>
      <c r="H110" s="2"/>
    </row>
    <row r="111" spans="1:8" x14ac:dyDescent="0.35">
      <c r="A111" s="40" t="s">
        <v>77</v>
      </c>
      <c r="B111" s="105">
        <v>100447</v>
      </c>
      <c r="C111" s="35" t="s">
        <v>108</v>
      </c>
      <c r="D111" s="35" t="s">
        <v>370</v>
      </c>
      <c r="E111" s="31"/>
      <c r="F111" s="109"/>
      <c r="G111" s="2"/>
      <c r="H111" s="2"/>
    </row>
    <row r="112" spans="1:8" x14ac:dyDescent="0.35">
      <c r="A112" s="40"/>
      <c r="B112" s="105">
        <v>100754</v>
      </c>
      <c r="C112" s="35" t="s">
        <v>273</v>
      </c>
      <c r="D112" s="35"/>
      <c r="E112" s="31"/>
      <c r="F112" s="2"/>
      <c r="G112" s="2"/>
      <c r="H112" s="2"/>
    </row>
    <row r="113" spans="1:8" x14ac:dyDescent="0.35">
      <c r="A113" s="40" t="s">
        <v>77</v>
      </c>
      <c r="B113" s="105">
        <v>101144</v>
      </c>
      <c r="C113" s="35" t="s">
        <v>248</v>
      </c>
      <c r="D113" s="35"/>
      <c r="E113" s="31"/>
      <c r="F113" s="109"/>
      <c r="G113" s="2"/>
      <c r="H113" s="2"/>
    </row>
    <row r="114" spans="1:8" x14ac:dyDescent="0.35">
      <c r="A114" s="40" t="s">
        <v>77</v>
      </c>
      <c r="B114" s="105">
        <v>101688</v>
      </c>
      <c r="C114" s="35" t="s">
        <v>251</v>
      </c>
      <c r="D114" s="35"/>
      <c r="E114" s="31"/>
      <c r="F114" s="109"/>
      <c r="G114" s="2"/>
      <c r="H114" s="2"/>
    </row>
    <row r="115" spans="1:8" x14ac:dyDescent="0.35">
      <c r="A115" s="40"/>
      <c r="B115" s="105">
        <v>101779</v>
      </c>
      <c r="C115" s="35" t="s">
        <v>250</v>
      </c>
      <c r="D115" s="35"/>
      <c r="E115" s="31"/>
      <c r="F115" s="109"/>
      <c r="G115" s="2"/>
      <c r="H115" s="2"/>
    </row>
    <row r="116" spans="1:8" x14ac:dyDescent="0.35">
      <c r="A116" s="40"/>
      <c r="B116" s="105">
        <v>103333</v>
      </c>
      <c r="C116" s="35" t="s">
        <v>102</v>
      </c>
      <c r="D116" s="35"/>
      <c r="E116" s="31"/>
      <c r="F116" s="109"/>
      <c r="G116" s="2"/>
      <c r="H116" s="2"/>
    </row>
    <row r="117" spans="1:8" x14ac:dyDescent="0.35">
      <c r="A117" s="40"/>
      <c r="B117" s="105">
        <v>105602</v>
      </c>
      <c r="C117" s="35" t="s">
        <v>122</v>
      </c>
      <c r="D117" s="35"/>
      <c r="E117" s="31"/>
      <c r="F117" s="109"/>
      <c r="G117" s="2"/>
      <c r="H117" s="2"/>
    </row>
    <row r="118" spans="1:8" x14ac:dyDescent="0.35">
      <c r="A118" s="40" t="s">
        <v>77</v>
      </c>
      <c r="B118" s="105">
        <v>106467</v>
      </c>
      <c r="C118" s="35" t="s">
        <v>162</v>
      </c>
      <c r="D118" s="35"/>
      <c r="E118" s="31"/>
      <c r="F118" s="109"/>
      <c r="G118" s="2"/>
      <c r="H118" s="2"/>
    </row>
    <row r="119" spans="1:8" x14ac:dyDescent="0.35">
      <c r="A119" s="40" t="s">
        <v>77</v>
      </c>
      <c r="B119" s="105">
        <v>106887</v>
      </c>
      <c r="C119" s="35" t="s">
        <v>186</v>
      </c>
      <c r="D119" s="35"/>
      <c r="E119" s="31"/>
      <c r="F119" s="109"/>
      <c r="G119" s="2"/>
      <c r="H119" s="2"/>
    </row>
    <row r="120" spans="1:8" x14ac:dyDescent="0.35">
      <c r="A120" s="40" t="s">
        <v>77</v>
      </c>
      <c r="B120" s="105">
        <v>106898</v>
      </c>
      <c r="C120" s="35" t="s">
        <v>185</v>
      </c>
      <c r="D120" s="35"/>
      <c r="E120" s="31"/>
      <c r="F120" s="109"/>
      <c r="G120" s="2"/>
      <c r="H120" s="2"/>
    </row>
    <row r="121" spans="1:8" x14ac:dyDescent="0.35">
      <c r="A121" s="40" t="s">
        <v>77</v>
      </c>
      <c r="B121" s="105">
        <v>106934</v>
      </c>
      <c r="C121" s="35" t="s">
        <v>191</v>
      </c>
      <c r="D121" s="35" t="s">
        <v>371</v>
      </c>
      <c r="E121" s="31"/>
      <c r="F121" s="109"/>
      <c r="G121" s="2"/>
      <c r="H121" s="2"/>
    </row>
    <row r="122" spans="1:8" x14ac:dyDescent="0.35">
      <c r="A122" s="40"/>
      <c r="B122" s="105">
        <v>106945</v>
      </c>
      <c r="C122" s="35" t="s">
        <v>119</v>
      </c>
      <c r="D122" s="35" t="s">
        <v>372</v>
      </c>
      <c r="E122" s="31"/>
      <c r="F122" s="109"/>
      <c r="G122" s="2"/>
      <c r="H122" s="2"/>
    </row>
    <row r="123" spans="1:8" x14ac:dyDescent="0.35">
      <c r="A123" s="40" t="s">
        <v>77</v>
      </c>
      <c r="B123" s="105">
        <v>106990</v>
      </c>
      <c r="C123" s="35" t="s">
        <v>120</v>
      </c>
      <c r="D123" s="35"/>
      <c r="E123" s="31"/>
      <c r="F123" s="109"/>
      <c r="G123" s="2"/>
      <c r="H123" s="2"/>
    </row>
    <row r="124" spans="1:8" x14ac:dyDescent="0.35">
      <c r="A124" s="40" t="s">
        <v>77</v>
      </c>
      <c r="B124" s="105">
        <v>107028</v>
      </c>
      <c r="C124" s="35" t="s">
        <v>85</v>
      </c>
      <c r="D124" s="35"/>
      <c r="E124" s="31"/>
      <c r="F124" s="109"/>
      <c r="G124" s="2"/>
      <c r="H124" s="2"/>
    </row>
    <row r="125" spans="1:8" x14ac:dyDescent="0.35">
      <c r="A125" s="40" t="s">
        <v>77</v>
      </c>
      <c r="B125" s="105">
        <v>107051</v>
      </c>
      <c r="C125" s="35" t="s">
        <v>90</v>
      </c>
      <c r="D125" s="35"/>
      <c r="E125" s="31"/>
      <c r="F125" s="109"/>
      <c r="G125" s="2"/>
      <c r="H125" s="2"/>
    </row>
    <row r="126" spans="1:8" x14ac:dyDescent="0.35">
      <c r="A126" s="40" t="s">
        <v>77</v>
      </c>
      <c r="B126" s="105">
        <v>107062</v>
      </c>
      <c r="C126" s="35" t="s">
        <v>192</v>
      </c>
      <c r="D126" s="35" t="s">
        <v>373</v>
      </c>
      <c r="E126" s="31"/>
      <c r="F126" s="109"/>
      <c r="G126" s="2"/>
      <c r="H126" s="2"/>
    </row>
    <row r="127" spans="1:8" x14ac:dyDescent="0.35">
      <c r="A127" s="40" t="s">
        <v>77</v>
      </c>
      <c r="B127" s="105">
        <v>107131</v>
      </c>
      <c r="C127" s="35" t="s">
        <v>88</v>
      </c>
      <c r="D127" s="35"/>
      <c r="E127" s="31"/>
      <c r="F127" s="109"/>
      <c r="G127" s="2"/>
      <c r="H127" s="2"/>
    </row>
    <row r="128" spans="1:8" x14ac:dyDescent="0.35">
      <c r="A128" s="40" t="s">
        <v>77</v>
      </c>
      <c r="B128" s="105">
        <v>107211</v>
      </c>
      <c r="C128" s="35" t="s">
        <v>193</v>
      </c>
      <c r="D128" s="35"/>
      <c r="E128" s="31"/>
      <c r="F128" s="109"/>
      <c r="G128" s="2"/>
      <c r="H128" s="2"/>
    </row>
    <row r="129" spans="1:8" x14ac:dyDescent="0.35">
      <c r="A129" s="40" t="s">
        <v>77</v>
      </c>
      <c r="B129" s="105">
        <v>107302</v>
      </c>
      <c r="C129" s="35" t="s">
        <v>137</v>
      </c>
      <c r="D129" s="35"/>
      <c r="E129" s="31"/>
      <c r="F129" s="109"/>
      <c r="G129" s="2"/>
      <c r="H129" s="2"/>
    </row>
    <row r="130" spans="1:8" x14ac:dyDescent="0.35">
      <c r="A130" s="40"/>
      <c r="B130" s="105">
        <v>107982</v>
      </c>
      <c r="C130" s="35" t="s">
        <v>292</v>
      </c>
      <c r="D130" s="35"/>
      <c r="E130" s="31"/>
      <c r="F130" s="109"/>
      <c r="G130" s="2"/>
      <c r="H130" s="2"/>
    </row>
    <row r="131" spans="1:8" x14ac:dyDescent="0.35">
      <c r="A131" s="40" t="s">
        <v>77</v>
      </c>
      <c r="B131" s="105">
        <v>108054</v>
      </c>
      <c r="C131" s="35" t="s">
        <v>328</v>
      </c>
      <c r="D131" s="35"/>
      <c r="E131" s="31"/>
      <c r="F131" s="109"/>
      <c r="G131" s="2"/>
      <c r="H131" s="2"/>
    </row>
    <row r="132" spans="1:8" x14ac:dyDescent="0.35">
      <c r="A132" s="40" t="s">
        <v>77</v>
      </c>
      <c r="B132" s="105">
        <v>108101</v>
      </c>
      <c r="C132" s="35" t="s">
        <v>242</v>
      </c>
      <c r="D132" s="35" t="s">
        <v>374</v>
      </c>
      <c r="E132" s="31"/>
      <c r="F132" s="109"/>
      <c r="G132" s="2"/>
      <c r="H132" s="2"/>
    </row>
    <row r="133" spans="1:8" x14ac:dyDescent="0.35">
      <c r="A133" s="40" t="s">
        <v>77</v>
      </c>
      <c r="B133" s="105">
        <v>108316</v>
      </c>
      <c r="C133" s="35" t="s">
        <v>232</v>
      </c>
      <c r="D133" s="35"/>
      <c r="E133" s="31"/>
      <c r="F133" s="109"/>
      <c r="G133" s="2"/>
      <c r="H133" s="2"/>
    </row>
    <row r="134" spans="1:8" x14ac:dyDescent="0.35">
      <c r="A134" s="40"/>
      <c r="B134" s="105">
        <v>108601</v>
      </c>
      <c r="C134" s="35" t="s">
        <v>111</v>
      </c>
      <c r="D134" s="35"/>
      <c r="E134" s="31"/>
      <c r="F134" s="109"/>
      <c r="G134" s="2"/>
      <c r="H134" s="2"/>
    </row>
    <row r="135" spans="1:8" x14ac:dyDescent="0.35">
      <c r="A135" s="40"/>
      <c r="B135" s="105">
        <v>108872</v>
      </c>
      <c r="C135" s="35" t="s">
        <v>247</v>
      </c>
      <c r="D135" s="35"/>
      <c r="E135" s="31"/>
      <c r="F135" s="109"/>
      <c r="G135" s="2"/>
      <c r="H135" s="2"/>
    </row>
    <row r="136" spans="1:8" x14ac:dyDescent="0.35">
      <c r="A136" s="40" t="s">
        <v>77</v>
      </c>
      <c r="B136" s="105">
        <v>108883</v>
      </c>
      <c r="C136" s="35" t="s">
        <v>310</v>
      </c>
      <c r="D136" s="35"/>
      <c r="E136" s="31"/>
      <c r="F136" s="109"/>
      <c r="G136" s="2"/>
      <c r="H136" s="2"/>
    </row>
    <row r="137" spans="1:8" x14ac:dyDescent="0.35">
      <c r="A137" s="40" t="s">
        <v>77</v>
      </c>
      <c r="B137" s="105">
        <v>108907</v>
      </c>
      <c r="C137" s="35" t="s">
        <v>133</v>
      </c>
      <c r="D137" s="35"/>
      <c r="E137" s="31"/>
      <c r="F137" s="109"/>
      <c r="G137" s="2"/>
      <c r="H137" s="2"/>
    </row>
    <row r="138" spans="1:8" x14ac:dyDescent="0.35">
      <c r="A138" s="40" t="s">
        <v>77</v>
      </c>
      <c r="B138" s="105">
        <v>108952</v>
      </c>
      <c r="C138" s="35" t="s">
        <v>276</v>
      </c>
      <c r="D138" s="35"/>
      <c r="E138" s="31"/>
      <c r="F138" s="109"/>
      <c r="G138" s="2"/>
      <c r="H138" s="2"/>
    </row>
    <row r="139" spans="1:8" x14ac:dyDescent="0.35">
      <c r="A139" s="40" t="s">
        <v>96</v>
      </c>
      <c r="B139" s="105">
        <v>109864</v>
      </c>
      <c r="C139" s="35" t="s">
        <v>197</v>
      </c>
      <c r="D139" s="35" t="s">
        <v>375</v>
      </c>
      <c r="E139" s="31"/>
      <c r="F139" s="109"/>
      <c r="G139" s="2"/>
      <c r="H139" s="2"/>
    </row>
    <row r="140" spans="1:8" x14ac:dyDescent="0.35">
      <c r="A140" s="40"/>
      <c r="B140" s="105">
        <v>109999</v>
      </c>
      <c r="C140" s="35" t="s">
        <v>307</v>
      </c>
      <c r="D140" s="35"/>
      <c r="E140" s="31"/>
      <c r="F140" s="109"/>
      <c r="G140" s="2"/>
      <c r="H140" s="2"/>
    </row>
    <row r="141" spans="1:8" x14ac:dyDescent="0.35">
      <c r="A141" s="40" t="s">
        <v>96</v>
      </c>
      <c r="B141" s="105">
        <v>110496</v>
      </c>
      <c r="C141" s="35" t="s">
        <v>198</v>
      </c>
      <c r="D141" s="35"/>
      <c r="E141" s="31"/>
      <c r="F141" s="109"/>
      <c r="G141" s="2"/>
      <c r="H141" s="2"/>
    </row>
    <row r="142" spans="1:8" x14ac:dyDescent="0.35">
      <c r="A142" s="40" t="s">
        <v>77</v>
      </c>
      <c r="B142" s="105">
        <v>110543</v>
      </c>
      <c r="C142" s="35" t="s">
        <v>221</v>
      </c>
      <c r="D142" s="35"/>
      <c r="E142" s="31"/>
      <c r="F142" s="109"/>
      <c r="G142" s="2"/>
      <c r="H142" s="2"/>
    </row>
    <row r="143" spans="1:8" x14ac:dyDescent="0.35">
      <c r="A143" s="40" t="s">
        <v>96</v>
      </c>
      <c r="B143" s="105">
        <v>110805</v>
      </c>
      <c r="C143" s="35" t="s">
        <v>195</v>
      </c>
      <c r="D143" s="35" t="s">
        <v>376</v>
      </c>
      <c r="E143" s="31"/>
      <c r="F143" s="109"/>
      <c r="G143" s="2"/>
      <c r="H143" s="2"/>
    </row>
    <row r="144" spans="1:8" x14ac:dyDescent="0.35">
      <c r="A144" s="40"/>
      <c r="B144" s="105">
        <v>110827</v>
      </c>
      <c r="C144" s="35" t="s">
        <v>154</v>
      </c>
      <c r="D144" s="35"/>
      <c r="E144" s="31"/>
      <c r="F144" s="109"/>
      <c r="G144" s="2"/>
      <c r="H144" s="2"/>
    </row>
    <row r="145" spans="1:8" x14ac:dyDescent="0.35">
      <c r="A145" s="40" t="s">
        <v>96</v>
      </c>
      <c r="B145" s="105">
        <v>111159</v>
      </c>
      <c r="C145" s="35" t="s">
        <v>196</v>
      </c>
      <c r="D145" s="35"/>
      <c r="E145" s="31"/>
      <c r="F145" s="109"/>
      <c r="G145" s="2"/>
      <c r="H145" s="2"/>
    </row>
    <row r="146" spans="1:8" x14ac:dyDescent="0.35">
      <c r="A146" s="40"/>
      <c r="B146" s="105">
        <v>111308</v>
      </c>
      <c r="C146" s="35" t="s">
        <v>207</v>
      </c>
      <c r="D146" s="35"/>
      <c r="E146" s="31"/>
      <c r="F146" s="109"/>
      <c r="G146" s="2"/>
      <c r="H146" s="2"/>
    </row>
    <row r="147" spans="1:8" x14ac:dyDescent="0.35">
      <c r="A147" s="40" t="s">
        <v>77</v>
      </c>
      <c r="B147" s="105">
        <v>111422</v>
      </c>
      <c r="C147" s="35" t="s">
        <v>171</v>
      </c>
      <c r="D147" s="35"/>
      <c r="E147" s="31"/>
      <c r="F147" s="109"/>
      <c r="G147" s="2"/>
      <c r="H147" s="2"/>
    </row>
    <row r="148" spans="1:8" x14ac:dyDescent="0.35">
      <c r="A148" s="40" t="s">
        <v>77</v>
      </c>
      <c r="B148" s="105">
        <v>111444</v>
      </c>
      <c r="C148" s="35" t="s">
        <v>165</v>
      </c>
      <c r="D148" s="35" t="s">
        <v>377</v>
      </c>
      <c r="E148" s="31"/>
      <c r="F148" s="109"/>
      <c r="G148" s="2"/>
      <c r="H148" s="2"/>
    </row>
    <row r="149" spans="1:8" x14ac:dyDescent="0.35">
      <c r="A149" s="40" t="s">
        <v>77</v>
      </c>
      <c r="B149" s="105">
        <v>111762</v>
      </c>
      <c r="C149" s="35" t="s">
        <v>194</v>
      </c>
      <c r="D149" s="35" t="s">
        <v>378</v>
      </c>
      <c r="E149" s="31"/>
      <c r="F149" s="109"/>
      <c r="G149" s="2"/>
      <c r="H149" s="2"/>
    </row>
    <row r="150" spans="1:8" x14ac:dyDescent="0.35">
      <c r="A150" s="40"/>
      <c r="B150" s="105">
        <v>112345</v>
      </c>
      <c r="C150" s="35" t="s">
        <v>172</v>
      </c>
      <c r="D150" s="35"/>
      <c r="E150" s="31"/>
      <c r="F150" s="109"/>
      <c r="G150" s="2"/>
      <c r="H150" s="2"/>
    </row>
    <row r="151" spans="1:8" x14ac:dyDescent="0.35">
      <c r="A151" s="40"/>
      <c r="B151" s="105">
        <v>115071</v>
      </c>
      <c r="C151" s="35" t="s">
        <v>290</v>
      </c>
      <c r="D151" s="35"/>
      <c r="E151" s="31"/>
      <c r="F151" s="109"/>
      <c r="G151" s="2"/>
      <c r="H151" s="2"/>
    </row>
    <row r="152" spans="1:8" x14ac:dyDescent="0.35">
      <c r="A152" s="40"/>
      <c r="B152" s="105">
        <v>117793</v>
      </c>
      <c r="C152" s="35" t="s">
        <v>91</v>
      </c>
      <c r="D152" s="35"/>
      <c r="E152" s="31"/>
      <c r="F152" s="109"/>
      <c r="G152" s="2"/>
      <c r="H152" s="2"/>
    </row>
    <row r="153" spans="1:8" x14ac:dyDescent="0.35">
      <c r="A153" s="40" t="s">
        <v>77</v>
      </c>
      <c r="B153" s="105">
        <v>117817</v>
      </c>
      <c r="C153" s="35" t="s">
        <v>112</v>
      </c>
      <c r="D153" s="35" t="s">
        <v>379</v>
      </c>
      <c r="E153" s="31"/>
      <c r="F153" s="109"/>
      <c r="G153" s="2"/>
      <c r="H153" s="2"/>
    </row>
    <row r="154" spans="1:8" x14ac:dyDescent="0.35">
      <c r="A154" s="40" t="s">
        <v>77</v>
      </c>
      <c r="B154" s="105">
        <v>118741</v>
      </c>
      <c r="C154" s="35" t="s">
        <v>211</v>
      </c>
      <c r="D154" s="35"/>
      <c r="E154" s="31"/>
      <c r="F154" s="109"/>
      <c r="G154" s="2"/>
      <c r="H154" s="2"/>
    </row>
    <row r="155" spans="1:8" x14ac:dyDescent="0.35">
      <c r="A155" s="40"/>
      <c r="B155" s="105">
        <v>120718</v>
      </c>
      <c r="C155" s="35" t="s">
        <v>150</v>
      </c>
      <c r="D155" s="35"/>
      <c r="E155" s="31"/>
      <c r="F155" s="109"/>
      <c r="G155" s="2"/>
      <c r="H155" s="2"/>
    </row>
    <row r="156" spans="1:8" x14ac:dyDescent="0.35">
      <c r="A156" s="40" t="s">
        <v>77</v>
      </c>
      <c r="B156" s="105">
        <v>120821</v>
      </c>
      <c r="C156" s="35" t="s">
        <v>318</v>
      </c>
      <c r="D156" s="35"/>
      <c r="E156" s="31"/>
      <c r="F156" s="109"/>
      <c r="G156" s="2"/>
      <c r="H156" s="2"/>
    </row>
    <row r="157" spans="1:8" x14ac:dyDescent="0.35">
      <c r="A157" s="40" t="s">
        <v>77</v>
      </c>
      <c r="B157" s="105">
        <v>121142</v>
      </c>
      <c r="C157" s="35" t="s">
        <v>180</v>
      </c>
      <c r="D157" s="35"/>
      <c r="E157" s="31"/>
      <c r="F157" s="109"/>
      <c r="G157" s="2"/>
      <c r="H157" s="2"/>
    </row>
    <row r="158" spans="1:8" x14ac:dyDescent="0.35">
      <c r="A158" s="40" t="s">
        <v>77</v>
      </c>
      <c r="B158" s="105">
        <v>121448</v>
      </c>
      <c r="C158" s="35" t="s">
        <v>323</v>
      </c>
      <c r="D158" s="35"/>
      <c r="E158" s="31"/>
      <c r="F158" s="109"/>
      <c r="G158" s="2"/>
      <c r="H158" s="2"/>
    </row>
    <row r="159" spans="1:8" x14ac:dyDescent="0.35">
      <c r="A159" s="40" t="s">
        <v>77</v>
      </c>
      <c r="B159" s="105">
        <v>122667</v>
      </c>
      <c r="C159" s="35" t="s">
        <v>184</v>
      </c>
      <c r="D159" s="35"/>
      <c r="E159" s="31"/>
      <c r="F159" s="2"/>
      <c r="G159" s="2"/>
      <c r="H159" s="2"/>
    </row>
    <row r="160" spans="1:8" x14ac:dyDescent="0.35">
      <c r="A160" s="40" t="s">
        <v>77</v>
      </c>
      <c r="B160" s="105">
        <v>123386</v>
      </c>
      <c r="C160" s="35" t="s">
        <v>289</v>
      </c>
      <c r="D160" s="35"/>
      <c r="E160" s="31"/>
      <c r="F160" s="2"/>
      <c r="G160" s="2"/>
      <c r="H160" s="2"/>
    </row>
    <row r="161" spans="1:8" x14ac:dyDescent="0.35">
      <c r="A161" s="40" t="s">
        <v>77</v>
      </c>
      <c r="B161" s="105">
        <v>123911</v>
      </c>
      <c r="C161" s="35" t="s">
        <v>181</v>
      </c>
      <c r="D161" s="35"/>
      <c r="E161" s="31"/>
      <c r="F161" s="2"/>
      <c r="G161" s="2"/>
      <c r="H161" s="2"/>
    </row>
    <row r="162" spans="1:8" x14ac:dyDescent="0.35">
      <c r="A162" s="40"/>
      <c r="B162" s="105">
        <v>124481</v>
      </c>
      <c r="C162" s="35" t="s">
        <v>158</v>
      </c>
      <c r="D162" s="35" t="s">
        <v>380</v>
      </c>
      <c r="E162" s="31"/>
      <c r="F162" s="109"/>
      <c r="G162" s="2"/>
      <c r="H162" s="2"/>
    </row>
    <row r="163" spans="1:8" x14ac:dyDescent="0.35">
      <c r="A163" s="40"/>
      <c r="B163" s="105">
        <v>126987</v>
      </c>
      <c r="C163" s="35" t="s">
        <v>236</v>
      </c>
      <c r="D163" s="35"/>
      <c r="E163" s="31"/>
      <c r="F163" s="109"/>
      <c r="G163" s="2"/>
      <c r="H163" s="2"/>
    </row>
    <row r="164" spans="1:8" x14ac:dyDescent="0.35">
      <c r="A164" s="40" t="s">
        <v>77</v>
      </c>
      <c r="B164" s="105">
        <v>126998</v>
      </c>
      <c r="C164" s="35" t="s">
        <v>141</v>
      </c>
      <c r="D164" s="35" t="s">
        <v>381</v>
      </c>
      <c r="E164" s="31"/>
      <c r="F164" s="109"/>
      <c r="G164" s="2"/>
      <c r="H164" s="2"/>
    </row>
    <row r="165" spans="1:8" x14ac:dyDescent="0.35">
      <c r="A165" s="40" t="s">
        <v>77</v>
      </c>
      <c r="B165" s="105">
        <v>127184</v>
      </c>
      <c r="C165" s="35" t="s">
        <v>305</v>
      </c>
      <c r="D165" s="35" t="s">
        <v>382</v>
      </c>
      <c r="E165" s="31"/>
      <c r="F165" s="109"/>
      <c r="G165" s="2"/>
      <c r="H165" s="2"/>
    </row>
    <row r="166" spans="1:8" x14ac:dyDescent="0.35">
      <c r="A166" s="40" t="s">
        <v>77</v>
      </c>
      <c r="B166" s="105">
        <v>133062</v>
      </c>
      <c r="C166" s="35" t="s">
        <v>123</v>
      </c>
      <c r="D166" s="35"/>
      <c r="E166" s="31"/>
      <c r="F166" s="109"/>
      <c r="G166" s="2"/>
      <c r="H166" s="2"/>
    </row>
    <row r="167" spans="1:8" x14ac:dyDescent="0.35">
      <c r="A167" s="40"/>
      <c r="B167" s="105">
        <v>135206</v>
      </c>
      <c r="C167" s="35" t="s">
        <v>153</v>
      </c>
      <c r="D167" s="35"/>
      <c r="E167" s="31"/>
      <c r="F167" s="109"/>
      <c r="G167" s="2"/>
      <c r="H167" s="2"/>
    </row>
    <row r="168" spans="1:8" x14ac:dyDescent="0.35">
      <c r="A168" s="40"/>
      <c r="B168" s="105">
        <v>140578</v>
      </c>
      <c r="C168" s="35" t="s">
        <v>98</v>
      </c>
      <c r="D168" s="35"/>
      <c r="E168" s="31"/>
      <c r="F168" s="109"/>
      <c r="G168" s="2"/>
      <c r="H168" s="2"/>
    </row>
    <row r="169" spans="1:8" x14ac:dyDescent="0.35">
      <c r="A169" s="40" t="s">
        <v>77</v>
      </c>
      <c r="B169" s="105">
        <v>140885</v>
      </c>
      <c r="C169" s="35" t="s">
        <v>187</v>
      </c>
      <c r="D169" s="35"/>
      <c r="E169" s="31"/>
      <c r="F169" s="109"/>
      <c r="G169" s="2"/>
      <c r="H169" s="2"/>
    </row>
    <row r="170" spans="1:8" x14ac:dyDescent="0.35">
      <c r="A170" s="40" t="s">
        <v>77</v>
      </c>
      <c r="B170" s="105">
        <v>151564</v>
      </c>
      <c r="C170" s="35" t="s">
        <v>201</v>
      </c>
      <c r="D170" s="35" t="s">
        <v>383</v>
      </c>
      <c r="E170" s="31"/>
      <c r="F170" s="109"/>
      <c r="G170" s="2"/>
      <c r="H170" s="2"/>
    </row>
    <row r="171" spans="1:8" x14ac:dyDescent="0.35">
      <c r="A171" s="40"/>
      <c r="B171" s="105">
        <v>156105</v>
      </c>
      <c r="C171" s="35" t="s">
        <v>268</v>
      </c>
      <c r="D171" s="35"/>
      <c r="E171" s="31"/>
      <c r="F171" s="109"/>
      <c r="G171" s="2"/>
      <c r="H171" s="2"/>
    </row>
    <row r="172" spans="1:8" x14ac:dyDescent="0.35">
      <c r="A172" s="40" t="s">
        <v>77</v>
      </c>
      <c r="B172" s="105">
        <v>302012</v>
      </c>
      <c r="C172" s="35" t="s">
        <v>222</v>
      </c>
      <c r="D172" s="35"/>
      <c r="E172" s="31"/>
      <c r="F172" s="109"/>
      <c r="G172" s="2"/>
      <c r="H172" s="2"/>
    </row>
    <row r="173" spans="1:8" x14ac:dyDescent="0.35">
      <c r="A173" s="40"/>
      <c r="B173" s="105">
        <v>309002</v>
      </c>
      <c r="C173" s="35" t="s">
        <v>89</v>
      </c>
      <c r="D173" s="35"/>
      <c r="E173" s="31"/>
      <c r="F173" s="109"/>
      <c r="G173" s="2"/>
      <c r="H173" s="2"/>
    </row>
    <row r="174" spans="1:8" x14ac:dyDescent="0.35">
      <c r="A174" s="40" t="s">
        <v>96</v>
      </c>
      <c r="B174" s="105">
        <v>319846</v>
      </c>
      <c r="C174" s="35" t="s">
        <v>213</v>
      </c>
      <c r="D174" s="35"/>
      <c r="E174" s="31"/>
      <c r="F174" s="109"/>
      <c r="G174" s="2"/>
      <c r="H174" s="2"/>
    </row>
    <row r="175" spans="1:8" x14ac:dyDescent="0.35">
      <c r="A175" s="40" t="s">
        <v>96</v>
      </c>
      <c r="B175" s="105">
        <v>319857</v>
      </c>
      <c r="C175" s="35" t="s">
        <v>214</v>
      </c>
      <c r="D175" s="35"/>
      <c r="E175" s="31"/>
      <c r="F175" s="109"/>
      <c r="G175" s="2"/>
      <c r="H175" s="2"/>
    </row>
    <row r="176" spans="1:8" x14ac:dyDescent="0.35">
      <c r="A176" s="40" t="s">
        <v>77</v>
      </c>
      <c r="B176" s="105">
        <v>463581</v>
      </c>
      <c r="C176" s="35" t="s">
        <v>126</v>
      </c>
      <c r="D176" s="35"/>
      <c r="E176" s="31"/>
      <c r="F176" s="109"/>
      <c r="G176" s="2"/>
      <c r="H176" s="2"/>
    </row>
    <row r="177" spans="1:8" x14ac:dyDescent="0.35">
      <c r="A177" s="40" t="s">
        <v>77</v>
      </c>
      <c r="B177" s="105">
        <v>510156</v>
      </c>
      <c r="C177" s="35" t="s">
        <v>134</v>
      </c>
      <c r="D177" s="35" t="s">
        <v>384</v>
      </c>
      <c r="E177" s="31"/>
      <c r="F177" s="109"/>
      <c r="G177" s="2"/>
      <c r="H177" s="2"/>
    </row>
    <row r="178" spans="1:8" x14ac:dyDescent="0.35">
      <c r="A178" s="40" t="s">
        <v>77</v>
      </c>
      <c r="B178" s="105">
        <v>532274</v>
      </c>
      <c r="C178" s="35" t="s">
        <v>132</v>
      </c>
      <c r="D178" s="35"/>
      <c r="E178" s="31"/>
      <c r="F178" s="109"/>
      <c r="G178" s="2"/>
      <c r="H178" s="2"/>
    </row>
    <row r="179" spans="1:8" x14ac:dyDescent="0.35">
      <c r="A179" s="40"/>
      <c r="B179" s="105">
        <v>540738</v>
      </c>
      <c r="C179" s="35" t="s">
        <v>179</v>
      </c>
      <c r="D179" s="35"/>
      <c r="E179" s="31"/>
      <c r="F179" s="109"/>
      <c r="G179" s="2"/>
      <c r="H179" s="2"/>
    </row>
    <row r="180" spans="1:8" x14ac:dyDescent="0.35">
      <c r="A180" s="40" t="s">
        <v>77</v>
      </c>
      <c r="B180" s="105">
        <v>542756</v>
      </c>
      <c r="C180" s="35" t="s">
        <v>166</v>
      </c>
      <c r="D180" s="35"/>
      <c r="E180" s="31"/>
      <c r="F180" s="109"/>
      <c r="G180" s="2"/>
      <c r="H180" s="2"/>
    </row>
    <row r="181" spans="1:8" x14ac:dyDescent="0.35">
      <c r="A181" s="40" t="s">
        <v>77</v>
      </c>
      <c r="B181" s="105">
        <v>542881</v>
      </c>
      <c r="C181" s="35" t="s">
        <v>113</v>
      </c>
      <c r="D181" s="35"/>
      <c r="E181" s="31"/>
      <c r="F181" s="109"/>
      <c r="G181" s="2"/>
      <c r="H181" s="2"/>
    </row>
    <row r="182" spans="1:8" x14ac:dyDescent="0.35">
      <c r="A182" s="40" t="s">
        <v>77</v>
      </c>
      <c r="B182" s="105">
        <v>584849</v>
      </c>
      <c r="C182" s="35" t="s">
        <v>311</v>
      </c>
      <c r="D182" s="35"/>
      <c r="E182" s="31"/>
      <c r="F182" s="109"/>
      <c r="G182" s="2"/>
      <c r="H182" s="2"/>
    </row>
    <row r="183" spans="1:8" x14ac:dyDescent="0.35">
      <c r="A183" s="40" t="s">
        <v>77</v>
      </c>
      <c r="B183" s="105">
        <v>593602</v>
      </c>
      <c r="C183" s="35" t="s">
        <v>329</v>
      </c>
      <c r="D183" s="35" t="s">
        <v>385</v>
      </c>
      <c r="E183" s="31"/>
      <c r="F183" s="109"/>
      <c r="G183" s="2"/>
      <c r="H183" s="2"/>
    </row>
    <row r="184" spans="1:8" x14ac:dyDescent="0.35">
      <c r="A184" s="40" t="s">
        <v>96</v>
      </c>
      <c r="B184" s="105">
        <v>608731</v>
      </c>
      <c r="C184" s="35" t="s">
        <v>216</v>
      </c>
      <c r="D184" s="35"/>
      <c r="E184" s="31"/>
      <c r="F184" s="109"/>
      <c r="G184" s="2"/>
      <c r="H184" s="2"/>
    </row>
    <row r="185" spans="1:8" x14ac:dyDescent="0.35">
      <c r="A185" s="40"/>
      <c r="B185" s="105">
        <v>615054</v>
      </c>
      <c r="C185" s="35" t="s">
        <v>157</v>
      </c>
      <c r="D185" s="35"/>
      <c r="E185" s="31"/>
      <c r="F185" s="109"/>
      <c r="G185" s="2"/>
      <c r="H185" s="2"/>
    </row>
    <row r="186" spans="1:8" x14ac:dyDescent="0.35">
      <c r="A186" s="40"/>
      <c r="B186" s="105">
        <v>621647</v>
      </c>
      <c r="C186" s="35" t="s">
        <v>266</v>
      </c>
      <c r="D186" s="35"/>
      <c r="E186" s="31"/>
      <c r="F186" s="109"/>
      <c r="G186" s="2"/>
      <c r="H186" s="2"/>
    </row>
    <row r="187" spans="1:8" x14ac:dyDescent="0.35">
      <c r="A187" s="40" t="s">
        <v>77</v>
      </c>
      <c r="B187" s="105">
        <v>624839</v>
      </c>
      <c r="C187" s="35" t="s">
        <v>243</v>
      </c>
      <c r="D187" s="35"/>
      <c r="E187" s="31"/>
      <c r="F187" s="109"/>
      <c r="G187" s="2"/>
      <c r="H187" s="2"/>
    </row>
    <row r="188" spans="1:8" x14ac:dyDescent="0.35">
      <c r="A188" s="40"/>
      <c r="B188" s="105">
        <v>630206</v>
      </c>
      <c r="C188" s="35" t="s">
        <v>303</v>
      </c>
      <c r="D188" s="35"/>
      <c r="E188" s="31"/>
      <c r="F188" s="109"/>
      <c r="G188" s="2"/>
      <c r="H188" s="2"/>
    </row>
    <row r="189" spans="1:8" x14ac:dyDescent="0.35">
      <c r="A189" s="40" t="s">
        <v>77</v>
      </c>
      <c r="B189" s="105">
        <v>684935</v>
      </c>
      <c r="C189" s="35" t="s">
        <v>272</v>
      </c>
      <c r="D189" s="35"/>
      <c r="E189" s="31"/>
      <c r="F189" s="109"/>
      <c r="G189" s="2"/>
      <c r="H189" s="2"/>
    </row>
    <row r="190" spans="1:8" x14ac:dyDescent="0.35">
      <c r="A190" s="40"/>
      <c r="B190" s="105">
        <v>759739</v>
      </c>
      <c r="C190" s="35" t="s">
        <v>271</v>
      </c>
      <c r="D190" s="35"/>
      <c r="E190" s="31"/>
      <c r="F190" s="109"/>
      <c r="G190" s="2"/>
      <c r="H190" s="2"/>
    </row>
    <row r="191" spans="1:8" x14ac:dyDescent="0.35">
      <c r="A191" s="40"/>
      <c r="B191" s="105">
        <v>764410</v>
      </c>
      <c r="C191" s="35" t="s">
        <v>160</v>
      </c>
      <c r="D191" s="35"/>
      <c r="E191" s="31"/>
      <c r="F191" s="109"/>
      <c r="G191" s="2"/>
      <c r="H191" s="2"/>
    </row>
    <row r="192" spans="1:8" x14ac:dyDescent="0.35">
      <c r="A192" s="40"/>
      <c r="B192" s="105">
        <v>765344</v>
      </c>
      <c r="C192" s="35" t="s">
        <v>208</v>
      </c>
      <c r="D192" s="35"/>
      <c r="E192" s="31"/>
      <c r="F192" s="109"/>
      <c r="G192" s="2"/>
      <c r="H192" s="2"/>
    </row>
    <row r="193" spans="1:8" x14ac:dyDescent="0.35">
      <c r="A193" s="40"/>
      <c r="B193" s="105">
        <v>811972</v>
      </c>
      <c r="C193" s="35" t="s">
        <v>306</v>
      </c>
      <c r="D193" s="35"/>
      <c r="E193" s="31"/>
      <c r="F193" s="109"/>
      <c r="G193" s="2"/>
      <c r="H193" s="2"/>
    </row>
    <row r="194" spans="1:8" x14ac:dyDescent="0.35">
      <c r="A194" s="40" t="s">
        <v>77</v>
      </c>
      <c r="B194" s="105">
        <v>822060</v>
      </c>
      <c r="C194" s="35" t="s">
        <v>220</v>
      </c>
      <c r="D194" s="35"/>
      <c r="E194" s="31"/>
      <c r="F194" s="109"/>
      <c r="G194" s="2"/>
      <c r="H194" s="2"/>
    </row>
    <row r="195" spans="1:8" x14ac:dyDescent="0.35">
      <c r="A195" s="40"/>
      <c r="B195" s="105">
        <v>924163</v>
      </c>
      <c r="C195" s="35" t="s">
        <v>265</v>
      </c>
      <c r="D195" s="35"/>
      <c r="E195" s="31"/>
      <c r="F195" s="109"/>
      <c r="G195" s="2"/>
      <c r="H195" s="2"/>
    </row>
    <row r="196" spans="1:8" x14ac:dyDescent="0.35">
      <c r="A196" s="40"/>
      <c r="B196" s="105">
        <v>930552</v>
      </c>
      <c r="C196" s="35" t="s">
        <v>274</v>
      </c>
      <c r="D196" s="35"/>
      <c r="E196" s="31"/>
      <c r="F196" s="109"/>
      <c r="G196" s="2"/>
      <c r="H196" s="2"/>
    </row>
    <row r="197" spans="1:8" x14ac:dyDescent="0.35">
      <c r="A197" s="40"/>
      <c r="B197" s="105">
        <v>1024573</v>
      </c>
      <c r="C197" s="35" t="s">
        <v>210</v>
      </c>
      <c r="D197" s="35"/>
      <c r="E197" s="31"/>
      <c r="F197" s="109"/>
      <c r="G197" s="2"/>
      <c r="H197" s="2"/>
    </row>
    <row r="198" spans="1:8" x14ac:dyDescent="0.35">
      <c r="A198" s="40" t="s">
        <v>77</v>
      </c>
      <c r="B198" s="105">
        <v>1120714</v>
      </c>
      <c r="C198" s="35" t="s">
        <v>287</v>
      </c>
      <c r="D198" s="35"/>
      <c r="E198" s="31"/>
      <c r="F198" s="109"/>
      <c r="G198" s="2"/>
      <c r="H198" s="2"/>
    </row>
    <row r="199" spans="1:8" x14ac:dyDescent="0.35">
      <c r="A199" s="40" t="s">
        <v>96</v>
      </c>
      <c r="B199" s="105">
        <v>1309644</v>
      </c>
      <c r="C199" s="35" t="s">
        <v>97</v>
      </c>
      <c r="D199" s="35"/>
      <c r="E199" s="31"/>
      <c r="F199" s="109"/>
      <c r="G199" s="2"/>
      <c r="H199" s="2"/>
    </row>
    <row r="200" spans="1:8" x14ac:dyDescent="0.35">
      <c r="A200" s="40"/>
      <c r="B200" s="105">
        <v>1310732</v>
      </c>
      <c r="C200" s="35" t="s">
        <v>296</v>
      </c>
      <c r="D200" s="35"/>
      <c r="E200" s="31"/>
      <c r="F200" s="109"/>
      <c r="G200" s="2"/>
      <c r="H200" s="2"/>
    </row>
    <row r="201" spans="1:8" x14ac:dyDescent="0.35">
      <c r="A201" s="40" t="s">
        <v>96</v>
      </c>
      <c r="B201" s="105">
        <v>1313991</v>
      </c>
      <c r="C201" s="35" t="s">
        <v>257</v>
      </c>
      <c r="D201" s="35"/>
      <c r="E201" s="31"/>
      <c r="F201" s="109"/>
      <c r="G201" s="2"/>
      <c r="H201" s="2"/>
    </row>
    <row r="202" spans="1:8" x14ac:dyDescent="0.35">
      <c r="A202" s="40"/>
      <c r="B202" s="105">
        <v>1314621</v>
      </c>
      <c r="C202" s="35" t="s">
        <v>327</v>
      </c>
      <c r="D202" s="35"/>
      <c r="E202" s="31"/>
      <c r="F202" s="109"/>
      <c r="G202" s="2"/>
      <c r="H202" s="2"/>
    </row>
    <row r="203" spans="1:8" x14ac:dyDescent="0.35">
      <c r="A203" s="40" t="s">
        <v>77</v>
      </c>
      <c r="B203" s="105">
        <v>1332214</v>
      </c>
      <c r="C203" s="35" t="s">
        <v>101</v>
      </c>
      <c r="D203" s="35"/>
      <c r="E203" s="31"/>
      <c r="F203" s="109"/>
      <c r="G203" s="2"/>
      <c r="H203" s="2"/>
    </row>
    <row r="204" spans="1:8" x14ac:dyDescent="0.35">
      <c r="A204" s="40" t="s">
        <v>77</v>
      </c>
      <c r="B204" s="105">
        <v>1336363</v>
      </c>
      <c r="C204" s="35" t="s">
        <v>282</v>
      </c>
      <c r="D204" s="35"/>
      <c r="E204" s="31"/>
      <c r="F204" s="109"/>
      <c r="G204" s="2"/>
      <c r="H204" s="2"/>
    </row>
    <row r="205" spans="1:8" x14ac:dyDescent="0.35">
      <c r="A205" s="40" t="s">
        <v>77</v>
      </c>
      <c r="B205" s="105">
        <v>1582098</v>
      </c>
      <c r="C205" s="35" t="s">
        <v>324</v>
      </c>
      <c r="D205" s="35"/>
      <c r="E205" s="31"/>
      <c r="F205" s="109"/>
      <c r="G205" s="2"/>
      <c r="H205" s="2"/>
    </row>
    <row r="206" spans="1:8" x14ac:dyDescent="0.35">
      <c r="A206" s="40" t="s">
        <v>77</v>
      </c>
      <c r="B206" s="105">
        <v>1634044</v>
      </c>
      <c r="C206" s="35" t="s">
        <v>246</v>
      </c>
      <c r="D206" s="35" t="s">
        <v>386</v>
      </c>
      <c r="E206" s="31"/>
      <c r="F206" s="109"/>
      <c r="G206" s="2"/>
      <c r="H206" s="2"/>
    </row>
    <row r="207" spans="1:8" x14ac:dyDescent="0.35">
      <c r="A207" s="40" t="s">
        <v>77</v>
      </c>
      <c r="B207" s="105">
        <v>1746016</v>
      </c>
      <c r="C207" s="35" t="s">
        <v>387</v>
      </c>
      <c r="D207" s="35" t="s">
        <v>182</v>
      </c>
      <c r="E207" s="31"/>
      <c r="F207" s="109"/>
      <c r="G207" s="2"/>
      <c r="H207" s="2"/>
    </row>
    <row r="208" spans="1:8" x14ac:dyDescent="0.35">
      <c r="A208" s="40"/>
      <c r="B208" s="105">
        <v>2699798</v>
      </c>
      <c r="C208" s="35" t="s">
        <v>301</v>
      </c>
      <c r="D208" s="35"/>
      <c r="E208" s="31"/>
      <c r="F208" s="109"/>
      <c r="G208" s="2"/>
      <c r="H208" s="2"/>
    </row>
    <row r="209" spans="1:8" x14ac:dyDescent="0.35">
      <c r="A209" s="40" t="s">
        <v>77</v>
      </c>
      <c r="B209" s="105">
        <v>7439976</v>
      </c>
      <c r="C209" s="35" t="s">
        <v>235</v>
      </c>
      <c r="D209" s="35"/>
      <c r="E209" s="31"/>
      <c r="F209" s="109"/>
      <c r="G209" s="2"/>
      <c r="H209" s="2"/>
    </row>
    <row r="210" spans="1:8" x14ac:dyDescent="0.35">
      <c r="A210" s="40"/>
      <c r="B210" s="105">
        <v>7440428</v>
      </c>
      <c r="C210" s="35" t="s">
        <v>114</v>
      </c>
      <c r="D210" s="35"/>
      <c r="E210" s="31"/>
      <c r="F210" s="109"/>
      <c r="G210" s="2"/>
      <c r="H210" s="2"/>
    </row>
    <row r="211" spans="1:8" x14ac:dyDescent="0.35">
      <c r="A211" s="40"/>
      <c r="B211" s="105">
        <v>7440622</v>
      </c>
      <c r="C211" s="35" t="s">
        <v>326</v>
      </c>
      <c r="D211" s="35"/>
      <c r="E211" s="31"/>
      <c r="F211" s="109"/>
      <c r="G211" s="2"/>
      <c r="H211" s="2"/>
    </row>
    <row r="212" spans="1:8" x14ac:dyDescent="0.35">
      <c r="A212" s="40" t="s">
        <v>77</v>
      </c>
      <c r="B212" s="105">
        <v>7550450</v>
      </c>
      <c r="C212" s="35" t="s">
        <v>309</v>
      </c>
      <c r="D212" s="35"/>
      <c r="E212" s="31"/>
      <c r="F212" s="109"/>
      <c r="G212" s="2"/>
      <c r="H212" s="2"/>
    </row>
    <row r="213" spans="1:8" x14ac:dyDescent="0.35">
      <c r="A213" s="40"/>
      <c r="B213" s="105">
        <v>7631869</v>
      </c>
      <c r="C213" s="35" t="s">
        <v>295</v>
      </c>
      <c r="D213" s="35"/>
      <c r="E213" s="31"/>
      <c r="F213" s="109"/>
      <c r="G213" s="2"/>
      <c r="H213" s="2"/>
    </row>
    <row r="214" spans="1:8" x14ac:dyDescent="0.35">
      <c r="A214" s="40"/>
      <c r="B214" s="105">
        <v>7637072</v>
      </c>
      <c r="C214" s="35" t="s">
        <v>115</v>
      </c>
      <c r="D214" s="35"/>
      <c r="E214" s="31"/>
      <c r="F214" s="109"/>
      <c r="G214" s="2"/>
      <c r="H214" s="2"/>
    </row>
    <row r="215" spans="1:8" x14ac:dyDescent="0.35">
      <c r="A215" s="40" t="s">
        <v>77</v>
      </c>
      <c r="B215" s="105">
        <v>7647010</v>
      </c>
      <c r="C215" s="35" t="s">
        <v>388</v>
      </c>
      <c r="D215" s="35" t="s">
        <v>389</v>
      </c>
      <c r="E215" s="31"/>
      <c r="F215" s="2"/>
      <c r="G215" s="2"/>
      <c r="H215" s="2"/>
    </row>
    <row r="216" spans="1:8" x14ac:dyDescent="0.35">
      <c r="A216" s="40" t="s">
        <v>77</v>
      </c>
      <c r="B216" s="105">
        <v>7664382</v>
      </c>
      <c r="C216" s="35" t="s">
        <v>279</v>
      </c>
      <c r="D216" s="35"/>
      <c r="E216" s="31"/>
      <c r="F216" s="2"/>
      <c r="G216" s="2"/>
      <c r="H216" s="2"/>
    </row>
    <row r="217" spans="1:8" x14ac:dyDescent="0.35">
      <c r="A217" s="40" t="s">
        <v>77</v>
      </c>
      <c r="B217" s="105">
        <v>7664393</v>
      </c>
      <c r="C217" s="35" t="s">
        <v>390</v>
      </c>
      <c r="D217" s="35"/>
      <c r="E217" s="55"/>
      <c r="F217" s="109"/>
      <c r="G217" s="2"/>
      <c r="H217" s="2"/>
    </row>
    <row r="218" spans="1:8" x14ac:dyDescent="0.35">
      <c r="A218" s="40"/>
      <c r="B218" s="105">
        <v>7664417</v>
      </c>
      <c r="C218" s="35" t="s">
        <v>93</v>
      </c>
      <c r="D218" s="35"/>
      <c r="E218" s="31"/>
      <c r="F218" s="109"/>
      <c r="G218" s="2"/>
      <c r="H218" s="2"/>
    </row>
    <row r="219" spans="1:8" x14ac:dyDescent="0.35">
      <c r="A219" s="40"/>
      <c r="B219" s="105">
        <v>7664939</v>
      </c>
      <c r="C219" s="35" t="s">
        <v>300</v>
      </c>
      <c r="D219" s="35"/>
      <c r="E219" s="31"/>
      <c r="F219" s="109"/>
      <c r="G219" s="2"/>
      <c r="H219" s="2"/>
    </row>
    <row r="220" spans="1:8" x14ac:dyDescent="0.35">
      <c r="A220" s="40"/>
      <c r="B220" s="105">
        <v>7697372</v>
      </c>
      <c r="C220" s="35" t="s">
        <v>259</v>
      </c>
      <c r="D220" s="35"/>
      <c r="E220" s="31"/>
      <c r="F220" s="109"/>
      <c r="G220" s="2"/>
      <c r="H220" s="2"/>
    </row>
    <row r="221" spans="1:8" x14ac:dyDescent="0.35">
      <c r="A221" s="41"/>
      <c r="B221" s="105">
        <v>7758012</v>
      </c>
      <c r="C221" s="35" t="s">
        <v>286</v>
      </c>
      <c r="D221" s="35"/>
      <c r="E221" s="31"/>
      <c r="F221" s="109"/>
      <c r="G221" s="2"/>
      <c r="H221" s="2"/>
    </row>
    <row r="222" spans="1:8" x14ac:dyDescent="0.35">
      <c r="A222" s="40" t="s">
        <v>77</v>
      </c>
      <c r="B222" s="105">
        <v>7782505</v>
      </c>
      <c r="C222" s="35" t="s">
        <v>129</v>
      </c>
      <c r="D222" s="35"/>
      <c r="E222" s="31"/>
      <c r="F222" s="109"/>
      <c r="G222" s="2"/>
      <c r="H222" s="2"/>
    </row>
    <row r="223" spans="1:8" x14ac:dyDescent="0.35">
      <c r="A223" s="40"/>
      <c r="B223" s="105">
        <v>7783064</v>
      </c>
      <c r="C223" s="35" t="s">
        <v>228</v>
      </c>
      <c r="D223" s="35"/>
      <c r="E223" s="31"/>
      <c r="F223" s="109"/>
      <c r="G223" s="2"/>
      <c r="H223" s="2"/>
    </row>
    <row r="224" spans="1:8" x14ac:dyDescent="0.35">
      <c r="A224" s="40" t="s">
        <v>96</v>
      </c>
      <c r="B224" s="105">
        <v>7783075</v>
      </c>
      <c r="C224" s="35" t="s">
        <v>227</v>
      </c>
      <c r="D224" s="35"/>
      <c r="E224" s="31"/>
      <c r="F224" s="109"/>
      <c r="G224" s="2"/>
      <c r="H224" s="2"/>
    </row>
    <row r="225" spans="1:8" x14ac:dyDescent="0.35">
      <c r="A225" s="40" t="s">
        <v>96</v>
      </c>
      <c r="B225" s="105">
        <v>7784421</v>
      </c>
      <c r="C225" s="35" t="s">
        <v>100</v>
      </c>
      <c r="D225" s="35"/>
      <c r="E225" s="31"/>
      <c r="F225" s="109"/>
      <c r="G225" s="2"/>
      <c r="H225" s="2"/>
    </row>
    <row r="226" spans="1:8" x14ac:dyDescent="0.35">
      <c r="A226" s="40" t="s">
        <v>77</v>
      </c>
      <c r="B226" s="105">
        <v>7803512</v>
      </c>
      <c r="C226" s="35" t="s">
        <v>278</v>
      </c>
      <c r="D226" s="35"/>
      <c r="E226" s="31"/>
      <c r="F226" s="2"/>
      <c r="G226" s="2"/>
      <c r="H226" s="2"/>
    </row>
    <row r="227" spans="1:8" x14ac:dyDescent="0.35">
      <c r="A227" s="40" t="s">
        <v>77</v>
      </c>
      <c r="B227" s="105">
        <v>8001352</v>
      </c>
      <c r="C227" s="35" t="s">
        <v>316</v>
      </c>
      <c r="D227" s="35"/>
      <c r="E227" s="31"/>
      <c r="F227" s="109"/>
      <c r="G227" s="2"/>
      <c r="H227" s="2"/>
    </row>
    <row r="228" spans="1:8" x14ac:dyDescent="0.35">
      <c r="A228" s="40" t="s">
        <v>77</v>
      </c>
      <c r="B228" s="105">
        <v>8007452</v>
      </c>
      <c r="C228" s="35" t="s">
        <v>148</v>
      </c>
      <c r="D228" s="35"/>
      <c r="E228" s="31"/>
      <c r="F228" s="109"/>
      <c r="G228" s="2"/>
      <c r="H228" s="2"/>
    </row>
    <row r="229" spans="1:8" x14ac:dyDescent="0.35">
      <c r="A229" s="40"/>
      <c r="B229" s="105">
        <v>10034932</v>
      </c>
      <c r="C229" s="35" t="s">
        <v>223</v>
      </c>
      <c r="D229" s="35"/>
      <c r="E229" s="31"/>
      <c r="F229" s="109"/>
      <c r="G229" s="2"/>
      <c r="H229" s="2"/>
    </row>
    <row r="230" spans="1:8" x14ac:dyDescent="0.35">
      <c r="A230" s="40"/>
      <c r="B230" s="105">
        <v>10049044</v>
      </c>
      <c r="C230" s="35" t="s">
        <v>130</v>
      </c>
      <c r="D230" s="35"/>
      <c r="E230" s="31"/>
      <c r="F230" s="109"/>
      <c r="G230" s="2"/>
      <c r="H230" s="2"/>
    </row>
    <row r="231" spans="1:8" x14ac:dyDescent="0.35">
      <c r="A231" s="40"/>
      <c r="B231" s="105">
        <v>10595956</v>
      </c>
      <c r="C231" s="35" t="s">
        <v>269</v>
      </c>
      <c r="D231" s="35"/>
      <c r="E231" s="31"/>
      <c r="F231" s="109"/>
      <c r="G231" s="2"/>
      <c r="H231" s="2"/>
    </row>
    <row r="232" spans="1:8" x14ac:dyDescent="0.35">
      <c r="A232" s="40"/>
      <c r="B232" s="105">
        <v>16984488</v>
      </c>
      <c r="C232" s="35" t="s">
        <v>203</v>
      </c>
      <c r="D232" s="35"/>
      <c r="E232" s="31"/>
      <c r="F232" s="109"/>
      <c r="G232" s="2"/>
      <c r="H232" s="2"/>
    </row>
    <row r="233" spans="1:8" x14ac:dyDescent="0.35">
      <c r="A233" s="40" t="s">
        <v>96</v>
      </c>
      <c r="B233" s="105">
        <v>18540299</v>
      </c>
      <c r="C233" s="35" t="s">
        <v>144</v>
      </c>
      <c r="D233" s="35"/>
      <c r="E233" s="31"/>
      <c r="F233" s="109"/>
      <c r="G233" s="2"/>
      <c r="H233" s="2"/>
    </row>
    <row r="234" spans="1:8" x14ac:dyDescent="0.35">
      <c r="A234" s="40"/>
      <c r="B234" s="105">
        <v>19408743</v>
      </c>
      <c r="C234" s="35" t="s">
        <v>218</v>
      </c>
      <c r="D234" s="35"/>
      <c r="E234" s="31"/>
      <c r="F234" s="109"/>
      <c r="G234" s="2"/>
      <c r="H234" s="2"/>
    </row>
    <row r="235" spans="1:8" x14ac:dyDescent="0.35">
      <c r="A235" s="40"/>
      <c r="B235" s="105">
        <v>25013154</v>
      </c>
      <c r="C235" s="35" t="s">
        <v>245</v>
      </c>
      <c r="D235" s="35"/>
      <c r="E235" s="31"/>
      <c r="F235" s="109"/>
      <c r="G235" s="2"/>
      <c r="H235" s="2"/>
    </row>
    <row r="236" spans="1:8" x14ac:dyDescent="0.35">
      <c r="A236" s="40" t="s">
        <v>77</v>
      </c>
      <c r="B236" s="105">
        <v>26471625</v>
      </c>
      <c r="C236" s="35" t="s">
        <v>312</v>
      </c>
      <c r="D236" s="35"/>
      <c r="E236" s="31"/>
      <c r="F236" s="109"/>
      <c r="G236" s="2"/>
      <c r="H236" s="2"/>
    </row>
    <row r="237" spans="1:8" x14ac:dyDescent="0.35">
      <c r="A237" s="40"/>
      <c r="B237" s="105">
        <v>108171262</v>
      </c>
      <c r="C237" s="35" t="s">
        <v>128</v>
      </c>
      <c r="D237" s="35"/>
      <c r="E237" s="31"/>
      <c r="F237" s="109"/>
      <c r="G237" s="2"/>
      <c r="H237" s="2"/>
    </row>
    <row r="238" spans="1:8" x14ac:dyDescent="0.35">
      <c r="E238" s="31"/>
      <c r="F238" s="109"/>
      <c r="G238" s="2"/>
      <c r="H238" s="2"/>
    </row>
    <row r="239" spans="1:8" x14ac:dyDescent="0.35">
      <c r="E239" s="31"/>
      <c r="F239" s="109"/>
      <c r="G239" s="2"/>
      <c r="H239" s="2"/>
    </row>
    <row r="240" spans="1:8" x14ac:dyDescent="0.35">
      <c r="E240" s="31"/>
      <c r="F240" s="109"/>
      <c r="G240" s="2"/>
      <c r="H240" s="2"/>
    </row>
    <row r="241" spans="5:8" x14ac:dyDescent="0.35">
      <c r="E241" s="31"/>
      <c r="F241" s="109"/>
      <c r="G241" s="2"/>
      <c r="H241" s="2"/>
    </row>
    <row r="242" spans="5:8" x14ac:dyDescent="0.35">
      <c r="E242" s="31"/>
      <c r="F242" s="109"/>
      <c r="G242" s="2"/>
      <c r="H242" s="2"/>
    </row>
    <row r="243" spans="5:8" x14ac:dyDescent="0.35">
      <c r="E243" s="31"/>
      <c r="F243" s="109"/>
      <c r="G243" s="2"/>
      <c r="H243" s="2"/>
    </row>
    <row r="244" spans="5:8" x14ac:dyDescent="0.35">
      <c r="E244" s="31"/>
      <c r="F244" s="109"/>
      <c r="G244" s="2"/>
      <c r="H244" s="2"/>
    </row>
    <row r="245" spans="5:8" x14ac:dyDescent="0.35">
      <c r="E245" s="31"/>
      <c r="F245" s="109"/>
      <c r="G245" s="2"/>
      <c r="H245" s="2"/>
    </row>
    <row r="246" spans="5:8" x14ac:dyDescent="0.35">
      <c r="E246" s="31"/>
      <c r="F246" s="109"/>
      <c r="G246" s="2"/>
      <c r="H246" s="2"/>
    </row>
    <row r="247" spans="5:8" x14ac:dyDescent="0.35">
      <c r="E247" s="31"/>
      <c r="F247" s="109"/>
      <c r="G247" s="2"/>
      <c r="H247" s="2"/>
    </row>
    <row r="248" spans="5:8" x14ac:dyDescent="0.35">
      <c r="E248" s="31"/>
      <c r="F248" s="109"/>
      <c r="G248" s="2"/>
      <c r="H248" s="2"/>
    </row>
    <row r="249" spans="5:8" x14ac:dyDescent="0.35">
      <c r="E249" s="31"/>
      <c r="F249" s="109"/>
      <c r="G249" s="2"/>
      <c r="H249" s="2"/>
    </row>
    <row r="250" spans="5:8" x14ac:dyDescent="0.35">
      <c r="E250" s="31"/>
      <c r="F250" s="109"/>
      <c r="G250" s="2"/>
      <c r="H250" s="2"/>
    </row>
    <row r="251" spans="5:8" x14ac:dyDescent="0.35">
      <c r="E251" s="31"/>
      <c r="F251" s="109"/>
      <c r="G251" s="2"/>
      <c r="H251" s="2"/>
    </row>
    <row r="252" spans="5:8" x14ac:dyDescent="0.35">
      <c r="E252" s="31"/>
      <c r="F252" s="109"/>
      <c r="G252" s="2"/>
      <c r="H252" s="2"/>
    </row>
    <row r="253" spans="5:8" x14ac:dyDescent="0.35">
      <c r="E253" s="31"/>
      <c r="F253" s="109"/>
      <c r="G253" s="2"/>
      <c r="H253" s="2"/>
    </row>
    <row r="254" spans="5:8" x14ac:dyDescent="0.35">
      <c r="E254" s="31"/>
      <c r="F254" s="109"/>
      <c r="G254" s="2"/>
      <c r="H254" s="2"/>
    </row>
    <row r="255" spans="5:8" x14ac:dyDescent="0.35">
      <c r="E255" s="31"/>
      <c r="F255" s="109"/>
      <c r="G255" s="2"/>
      <c r="H255" s="2"/>
    </row>
    <row r="256" spans="5:8" x14ac:dyDescent="0.35">
      <c r="E256" s="31"/>
      <c r="F256" s="109"/>
      <c r="G256" s="2"/>
      <c r="H256" s="2"/>
    </row>
    <row r="257" spans="5:8" x14ac:dyDescent="0.35">
      <c r="E257" s="31"/>
      <c r="F257" s="109"/>
      <c r="G257" s="2"/>
      <c r="H257" s="2"/>
    </row>
    <row r="258" spans="5:8" x14ac:dyDescent="0.35">
      <c r="E258" s="31"/>
      <c r="F258" s="109"/>
      <c r="G258" s="2"/>
      <c r="H258" s="2"/>
    </row>
    <row r="259" spans="5:8" x14ac:dyDescent="0.35">
      <c r="E259" s="31"/>
      <c r="F259" s="109"/>
      <c r="G259" s="2"/>
      <c r="H259" s="2"/>
    </row>
    <row r="260" spans="5:8" x14ac:dyDescent="0.35">
      <c r="E260" s="31"/>
      <c r="F260" s="109"/>
      <c r="G260" s="2"/>
      <c r="H260" s="2"/>
    </row>
    <row r="261" spans="5:8" x14ac:dyDescent="0.35">
      <c r="E261" s="31"/>
      <c r="F261" s="109"/>
      <c r="G261" s="2"/>
      <c r="H261" s="2"/>
    </row>
    <row r="262" spans="5:8" x14ac:dyDescent="0.35">
      <c r="E262" s="31"/>
      <c r="F262" s="109"/>
      <c r="G262" s="2"/>
      <c r="H262" s="2"/>
    </row>
  </sheetData>
  <sheetProtection algorithmName="SHA-512" hashValue="Kf6DPa4NJne5PDlYG3YJ8C+TmNAQCH+dlCndX+9xTCbeSCbifpK0dPytfmUXPzCLPsIBosIYx/o82RWluuKRSw==" saltValue="4D8Gik85AEGMCfeyU1xx5Q==" spinCount="100000" sheet="1" objects="1" scenarios="1"/>
  <sortState xmlns:xlrd2="http://schemas.microsoft.com/office/spreadsheetml/2017/richdata2" ref="E11:H262">
    <sortCondition ref="F10:F261"/>
  </sortState>
  <mergeCells count="3">
    <mergeCell ref="A1:D1"/>
    <mergeCell ref="A2:D2"/>
    <mergeCell ref="A4:D4"/>
  </mergeCells>
  <conditionalFormatting sqref="C11:C96 C98:C237">
    <cfRule type="duplicateValues" dxfId="2" priority="7"/>
  </conditionalFormatting>
  <conditionalFormatting sqref="C11:C237">
    <cfRule type="duplicateValues" dxfId="1" priority="4"/>
  </conditionalFormatting>
  <conditionalFormatting sqref="G11:G262">
    <cfRule type="expression" dxfId="0" priority="2">
      <formula>OR(M11="FER",P11="FER",U11="FER")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58"/>
  <sheetViews>
    <sheetView workbookViewId="0">
      <selection activeCell="B6" sqref="B6"/>
    </sheetView>
  </sheetViews>
  <sheetFormatPr defaultRowHeight="14.5" x14ac:dyDescent="0.35"/>
  <sheetData>
    <row r="3" spans="1:2" x14ac:dyDescent="0.35">
      <c r="A3" s="45">
        <v>10</v>
      </c>
      <c r="B3" s="44">
        <v>2</v>
      </c>
    </row>
    <row r="4" spans="1:2" x14ac:dyDescent="0.35">
      <c r="A4" s="46">
        <v>11</v>
      </c>
      <c r="B4" s="44">
        <v>3</v>
      </c>
    </row>
    <row r="5" spans="1:2" x14ac:dyDescent="0.35">
      <c r="A5" s="46">
        <v>12</v>
      </c>
      <c r="B5" s="44">
        <v>4</v>
      </c>
    </row>
    <row r="6" spans="1:2" x14ac:dyDescent="0.35">
      <c r="A6" s="46">
        <v>13</v>
      </c>
      <c r="B6" s="44">
        <v>5</v>
      </c>
    </row>
    <row r="7" spans="1:2" x14ac:dyDescent="0.35">
      <c r="A7" s="46">
        <v>14</v>
      </c>
      <c r="B7" s="44">
        <v>6</v>
      </c>
    </row>
    <row r="8" spans="1:2" x14ac:dyDescent="0.35">
      <c r="A8" s="45">
        <v>15</v>
      </c>
      <c r="B8" s="44">
        <v>7</v>
      </c>
    </row>
    <row r="9" spans="1:2" x14ac:dyDescent="0.35">
      <c r="A9" s="46">
        <v>16</v>
      </c>
      <c r="B9" s="44">
        <v>8</v>
      </c>
    </row>
    <row r="10" spans="1:2" x14ac:dyDescent="0.35">
      <c r="A10" s="46">
        <v>17</v>
      </c>
      <c r="B10" s="44">
        <v>9</v>
      </c>
    </row>
    <row r="11" spans="1:2" x14ac:dyDescent="0.35">
      <c r="A11" s="46">
        <v>18</v>
      </c>
      <c r="B11" s="44">
        <v>10</v>
      </c>
    </row>
    <row r="12" spans="1:2" x14ac:dyDescent="0.35">
      <c r="A12" s="46">
        <v>19</v>
      </c>
      <c r="B12" s="44">
        <v>11</v>
      </c>
    </row>
    <row r="13" spans="1:2" x14ac:dyDescent="0.35">
      <c r="A13" s="45">
        <v>20</v>
      </c>
      <c r="B13" s="44">
        <v>12</v>
      </c>
    </row>
    <row r="14" spans="1:2" x14ac:dyDescent="0.35">
      <c r="A14" s="46">
        <v>21</v>
      </c>
      <c r="B14" s="44">
        <v>13</v>
      </c>
    </row>
    <row r="15" spans="1:2" x14ac:dyDescent="0.35">
      <c r="A15" s="46">
        <v>22</v>
      </c>
      <c r="B15" s="44">
        <v>14</v>
      </c>
    </row>
    <row r="16" spans="1:2" x14ac:dyDescent="0.35">
      <c r="A16" s="46">
        <v>23</v>
      </c>
      <c r="B16" s="44">
        <v>15</v>
      </c>
    </row>
    <row r="17" spans="1:2" x14ac:dyDescent="0.35">
      <c r="A17" s="46">
        <v>24</v>
      </c>
      <c r="B17" s="44">
        <v>16</v>
      </c>
    </row>
    <row r="18" spans="1:2" x14ac:dyDescent="0.35">
      <c r="A18" s="45">
        <v>25</v>
      </c>
      <c r="B18" s="44">
        <v>17</v>
      </c>
    </row>
    <row r="19" spans="1:2" x14ac:dyDescent="0.35">
      <c r="A19" s="46">
        <v>26</v>
      </c>
      <c r="B19" s="44">
        <v>18</v>
      </c>
    </row>
    <row r="20" spans="1:2" x14ac:dyDescent="0.35">
      <c r="A20" s="46">
        <v>27</v>
      </c>
      <c r="B20" s="44">
        <v>19</v>
      </c>
    </row>
    <row r="21" spans="1:2" x14ac:dyDescent="0.35">
      <c r="A21" s="46">
        <v>28</v>
      </c>
      <c r="B21" s="44">
        <v>20</v>
      </c>
    </row>
    <row r="22" spans="1:2" x14ac:dyDescent="0.35">
      <c r="A22" s="46">
        <v>29</v>
      </c>
      <c r="B22" s="44">
        <v>21</v>
      </c>
    </row>
    <row r="23" spans="1:2" x14ac:dyDescent="0.35">
      <c r="A23" s="45">
        <v>30</v>
      </c>
      <c r="B23" s="44">
        <v>22</v>
      </c>
    </row>
    <row r="24" spans="1:2" x14ac:dyDescent="0.35">
      <c r="A24" s="46">
        <v>32</v>
      </c>
      <c r="B24" s="44">
        <v>23</v>
      </c>
    </row>
    <row r="25" spans="1:2" x14ac:dyDescent="0.35">
      <c r="A25" s="46">
        <v>34</v>
      </c>
      <c r="B25" s="44">
        <v>24</v>
      </c>
    </row>
    <row r="26" spans="1:2" x14ac:dyDescent="0.35">
      <c r="A26" s="46">
        <v>36</v>
      </c>
      <c r="B26" s="44">
        <v>25</v>
      </c>
    </row>
    <row r="27" spans="1:2" x14ac:dyDescent="0.35">
      <c r="A27" s="46">
        <v>38</v>
      </c>
      <c r="B27" s="44">
        <v>26</v>
      </c>
    </row>
    <row r="28" spans="1:2" x14ac:dyDescent="0.35">
      <c r="A28" s="45">
        <v>40</v>
      </c>
      <c r="B28" s="44">
        <v>27</v>
      </c>
    </row>
    <row r="29" spans="1:2" x14ac:dyDescent="0.35">
      <c r="A29" s="46">
        <v>42</v>
      </c>
      <c r="B29" s="44">
        <v>28</v>
      </c>
    </row>
    <row r="30" spans="1:2" x14ac:dyDescent="0.35">
      <c r="A30" s="46">
        <v>44</v>
      </c>
      <c r="B30" s="44">
        <v>29</v>
      </c>
    </row>
    <row r="31" spans="1:2" x14ac:dyDescent="0.35">
      <c r="A31" s="46">
        <v>46</v>
      </c>
      <c r="B31" s="44">
        <v>30</v>
      </c>
    </row>
    <row r="32" spans="1:2" x14ac:dyDescent="0.35">
      <c r="A32" s="46">
        <v>48</v>
      </c>
      <c r="B32" s="44">
        <v>31</v>
      </c>
    </row>
    <row r="33" spans="1:2" x14ac:dyDescent="0.35">
      <c r="A33" s="45">
        <v>50</v>
      </c>
      <c r="B33" s="44">
        <v>32</v>
      </c>
    </row>
    <row r="34" spans="1:2" x14ac:dyDescent="0.35">
      <c r="A34" s="46">
        <v>55</v>
      </c>
      <c r="B34" s="44">
        <v>33</v>
      </c>
    </row>
    <row r="35" spans="1:2" x14ac:dyDescent="0.35">
      <c r="A35" s="46">
        <v>60</v>
      </c>
      <c r="B35" s="44">
        <v>34</v>
      </c>
    </row>
    <row r="36" spans="1:2" x14ac:dyDescent="0.35">
      <c r="A36" s="46">
        <v>65</v>
      </c>
      <c r="B36" s="44">
        <v>35</v>
      </c>
    </row>
    <row r="37" spans="1:2" x14ac:dyDescent="0.35">
      <c r="A37" s="46">
        <v>70</v>
      </c>
      <c r="B37" s="44">
        <v>36</v>
      </c>
    </row>
    <row r="38" spans="1:2" x14ac:dyDescent="0.35">
      <c r="A38" s="45">
        <v>75</v>
      </c>
      <c r="B38" s="44">
        <v>37</v>
      </c>
    </row>
    <row r="39" spans="1:2" x14ac:dyDescent="0.35">
      <c r="A39" s="46">
        <v>80</v>
      </c>
      <c r="B39" s="44">
        <v>38</v>
      </c>
    </row>
    <row r="40" spans="1:2" x14ac:dyDescent="0.35">
      <c r="A40" s="46">
        <v>85</v>
      </c>
      <c r="B40" s="44">
        <v>39</v>
      </c>
    </row>
    <row r="41" spans="1:2" x14ac:dyDescent="0.35">
      <c r="A41" s="46">
        <v>90</v>
      </c>
      <c r="B41" s="44">
        <v>40</v>
      </c>
    </row>
    <row r="42" spans="1:2" x14ac:dyDescent="0.35">
      <c r="A42" s="46">
        <v>95</v>
      </c>
      <c r="B42" s="44">
        <v>41</v>
      </c>
    </row>
    <row r="43" spans="1:2" x14ac:dyDescent="0.35">
      <c r="A43" s="45">
        <v>100</v>
      </c>
      <c r="B43" s="44">
        <v>42</v>
      </c>
    </row>
    <row r="44" spans="1:2" x14ac:dyDescent="0.35">
      <c r="A44" s="46">
        <v>110</v>
      </c>
      <c r="B44" s="44">
        <v>43</v>
      </c>
    </row>
    <row r="45" spans="1:2" x14ac:dyDescent="0.35">
      <c r="A45" s="46">
        <v>120</v>
      </c>
      <c r="B45" s="44">
        <v>44</v>
      </c>
    </row>
    <row r="46" spans="1:2" x14ac:dyDescent="0.35">
      <c r="A46" s="46">
        <v>130</v>
      </c>
      <c r="B46" s="44">
        <v>45</v>
      </c>
    </row>
    <row r="47" spans="1:2" x14ac:dyDescent="0.35">
      <c r="A47" s="46">
        <v>140</v>
      </c>
      <c r="B47" s="44">
        <v>46</v>
      </c>
    </row>
    <row r="48" spans="1:2" x14ac:dyDescent="0.35">
      <c r="A48" s="45">
        <v>150</v>
      </c>
      <c r="B48" s="44">
        <v>47</v>
      </c>
    </row>
    <row r="49" spans="1:2" x14ac:dyDescent="0.35">
      <c r="A49" s="46">
        <v>160</v>
      </c>
      <c r="B49" s="44">
        <v>48</v>
      </c>
    </row>
    <row r="50" spans="1:2" x14ac:dyDescent="0.35">
      <c r="A50" s="46">
        <v>170</v>
      </c>
      <c r="B50" s="44">
        <v>49</v>
      </c>
    </row>
    <row r="51" spans="1:2" x14ac:dyDescent="0.35">
      <c r="A51" s="46">
        <v>180</v>
      </c>
      <c r="B51" s="44">
        <v>50</v>
      </c>
    </row>
    <row r="52" spans="1:2" x14ac:dyDescent="0.35">
      <c r="A52" s="46">
        <v>190</v>
      </c>
      <c r="B52" s="44">
        <v>51</v>
      </c>
    </row>
    <row r="53" spans="1:2" x14ac:dyDescent="0.35">
      <c r="A53" s="45">
        <v>200</v>
      </c>
      <c r="B53" s="44">
        <v>52</v>
      </c>
    </row>
    <row r="54" spans="1:2" x14ac:dyDescent="0.35">
      <c r="A54" s="46">
        <v>210</v>
      </c>
      <c r="B54" s="44">
        <v>53</v>
      </c>
    </row>
    <row r="55" spans="1:2" x14ac:dyDescent="0.35">
      <c r="A55" s="46">
        <v>220</v>
      </c>
      <c r="B55" s="44">
        <v>54</v>
      </c>
    </row>
    <row r="56" spans="1:2" x14ac:dyDescent="0.35">
      <c r="A56" s="46">
        <v>230</v>
      </c>
      <c r="B56" s="44">
        <v>55</v>
      </c>
    </row>
    <row r="57" spans="1:2" x14ac:dyDescent="0.35">
      <c r="A57" s="46">
        <v>240</v>
      </c>
      <c r="B57" s="44">
        <v>56</v>
      </c>
    </row>
    <row r="58" spans="1:2" x14ac:dyDescent="0.35">
      <c r="A58" s="45">
        <v>250</v>
      </c>
      <c r="B58" s="44">
        <v>57</v>
      </c>
    </row>
  </sheetData>
  <sheetProtection algorithmName="SHA-512" hashValue="y29lUnujw/tYcV894EOtdoijSbWI0K7L6WSSOUzPL//xaSOtuCSVl575wTUljI3tECa7AG962lSRZyyRDHeRAw==" saltValue="C8VVOtMTY0uQ/303Chn6x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8"/>
  <sheetViews>
    <sheetView workbookViewId="0">
      <pane xSplit="1" ySplit="3" topLeftCell="C10" activePane="bottomRight" state="frozen"/>
      <selection pane="topRight" activeCell="B1" sqref="B1"/>
      <selection pane="bottomLeft" activeCell="A4" sqref="A4"/>
      <selection pane="bottomRight" activeCell="F55" sqref="F55"/>
    </sheetView>
  </sheetViews>
  <sheetFormatPr defaultColWidth="9.1796875" defaultRowHeight="14.5" x14ac:dyDescent="0.35"/>
  <cols>
    <col min="3" max="6" width="9.1796875" customWidth="1"/>
    <col min="8" max="11" width="9.1796875" customWidth="1"/>
    <col min="13" max="16" width="9.1796875" customWidth="1"/>
    <col min="18" max="21" width="9.1796875" customWidth="1"/>
    <col min="23" max="26" width="9.1796875" customWidth="1"/>
    <col min="28" max="31" width="9.1796875" customWidth="1"/>
    <col min="33" max="36" width="9.1796875" customWidth="1"/>
    <col min="38" max="41" width="9.1796875" customWidth="1"/>
    <col min="43" max="46" width="9.1796875" customWidth="1"/>
    <col min="48" max="51" width="9.1796875" customWidth="1"/>
  </cols>
  <sheetData>
    <row r="1" spans="1:56" s="61" customFormat="1" x14ac:dyDescent="0.35">
      <c r="A1" s="61">
        <v>1</v>
      </c>
      <c r="B1" s="113">
        <v>2</v>
      </c>
      <c r="C1" s="61">
        <v>3</v>
      </c>
      <c r="D1" s="113">
        <v>4</v>
      </c>
      <c r="E1" s="61">
        <v>5</v>
      </c>
      <c r="F1" s="113">
        <v>6</v>
      </c>
      <c r="G1" s="61">
        <v>7</v>
      </c>
      <c r="H1" s="113">
        <v>8</v>
      </c>
      <c r="I1" s="61">
        <v>9</v>
      </c>
      <c r="J1" s="113">
        <v>10</v>
      </c>
      <c r="K1" s="61">
        <v>11</v>
      </c>
      <c r="L1" s="113">
        <v>12</v>
      </c>
      <c r="M1" s="61">
        <v>13</v>
      </c>
      <c r="N1" s="113">
        <v>14</v>
      </c>
      <c r="O1" s="61">
        <v>15</v>
      </c>
      <c r="P1" s="113">
        <v>16</v>
      </c>
      <c r="Q1" s="61">
        <v>17</v>
      </c>
      <c r="R1" s="113">
        <v>18</v>
      </c>
      <c r="S1" s="61">
        <v>19</v>
      </c>
      <c r="T1" s="113">
        <v>20</v>
      </c>
      <c r="U1" s="61">
        <v>21</v>
      </c>
      <c r="V1" s="113">
        <v>22</v>
      </c>
      <c r="W1" s="61">
        <v>23</v>
      </c>
      <c r="X1" s="113">
        <v>24</v>
      </c>
      <c r="Y1" s="61">
        <v>25</v>
      </c>
      <c r="Z1" s="113">
        <v>26</v>
      </c>
      <c r="AA1" s="61">
        <v>27</v>
      </c>
      <c r="AB1" s="113">
        <v>28</v>
      </c>
      <c r="AC1" s="61">
        <v>29</v>
      </c>
      <c r="AD1" s="113">
        <v>30</v>
      </c>
      <c r="AE1" s="61">
        <v>31</v>
      </c>
      <c r="AF1" s="113">
        <v>32</v>
      </c>
      <c r="AG1" s="61">
        <v>33</v>
      </c>
      <c r="AH1" s="113">
        <v>34</v>
      </c>
      <c r="AI1" s="61">
        <v>35</v>
      </c>
      <c r="AJ1" s="113">
        <v>36</v>
      </c>
      <c r="AK1" s="61">
        <v>37</v>
      </c>
      <c r="AL1" s="113">
        <v>38</v>
      </c>
      <c r="AM1" s="61">
        <v>39</v>
      </c>
      <c r="AN1" s="113">
        <v>40</v>
      </c>
      <c r="AO1" s="61">
        <v>41</v>
      </c>
      <c r="AP1" s="113">
        <v>42</v>
      </c>
      <c r="AQ1" s="61">
        <v>43</v>
      </c>
      <c r="AR1" s="113">
        <v>44</v>
      </c>
      <c r="AS1" s="61">
        <v>45</v>
      </c>
      <c r="AT1" s="113">
        <v>46</v>
      </c>
      <c r="AU1" s="61">
        <v>47</v>
      </c>
      <c r="AV1" s="113">
        <v>48</v>
      </c>
      <c r="AW1" s="61">
        <v>49</v>
      </c>
      <c r="AX1" s="113">
        <v>50</v>
      </c>
      <c r="AY1" s="61">
        <v>51</v>
      </c>
      <c r="AZ1" s="113">
        <v>52</v>
      </c>
      <c r="BA1" s="113"/>
      <c r="BB1" s="113"/>
      <c r="BC1" s="113"/>
      <c r="BD1" s="113"/>
    </row>
    <row r="2" spans="1:56" x14ac:dyDescent="0.35">
      <c r="A2" s="60"/>
      <c r="B2" s="236" t="s">
        <v>391</v>
      </c>
      <c r="C2" s="237"/>
      <c r="D2" s="237"/>
      <c r="E2" s="237"/>
      <c r="F2" s="237"/>
      <c r="G2" s="237"/>
      <c r="H2" s="237"/>
      <c r="I2" s="237"/>
      <c r="J2" s="237"/>
      <c r="K2" s="237"/>
      <c r="L2" s="237"/>
      <c r="M2" s="237"/>
      <c r="N2" s="237"/>
      <c r="O2" s="237" t="s">
        <v>391</v>
      </c>
      <c r="P2" s="237"/>
      <c r="Q2" s="237"/>
      <c r="R2" s="237"/>
      <c r="S2" s="237"/>
      <c r="T2" s="237"/>
      <c r="U2" s="237"/>
      <c r="V2" s="237"/>
      <c r="W2" s="237"/>
      <c r="X2" s="237"/>
      <c r="Y2" s="237"/>
      <c r="Z2" s="237"/>
      <c r="AA2" s="237"/>
      <c r="AB2" s="237"/>
      <c r="AC2" s="237" t="s">
        <v>391</v>
      </c>
      <c r="AD2" s="237"/>
      <c r="AE2" s="237"/>
      <c r="AF2" s="237"/>
      <c r="AG2" s="237"/>
      <c r="AH2" s="237"/>
      <c r="AI2" s="237"/>
      <c r="AJ2" s="237"/>
      <c r="AK2" s="237"/>
      <c r="AL2" s="237"/>
      <c r="AM2" s="237"/>
      <c r="AN2" s="237"/>
      <c r="AO2" s="237"/>
      <c r="AP2" s="237"/>
      <c r="AQ2" s="237" t="s">
        <v>391</v>
      </c>
      <c r="AR2" s="237"/>
      <c r="AS2" s="237"/>
      <c r="AT2" s="237"/>
      <c r="AU2" s="237"/>
      <c r="AV2" s="237"/>
      <c r="AW2" s="237"/>
      <c r="AX2" s="237"/>
      <c r="AY2" s="237"/>
      <c r="AZ2" s="237"/>
      <c r="BA2" s="237"/>
      <c r="BB2" s="237"/>
      <c r="BC2" s="237"/>
      <c r="BD2" s="237"/>
    </row>
    <row r="3" spans="1:56" ht="39.5" x14ac:dyDescent="0.35">
      <c r="A3" s="59" t="s">
        <v>392</v>
      </c>
      <c r="B3" s="58">
        <v>15</v>
      </c>
      <c r="C3" s="112">
        <v>16</v>
      </c>
      <c r="D3" s="112">
        <v>17</v>
      </c>
      <c r="E3" s="112">
        <v>18</v>
      </c>
      <c r="F3" s="112">
        <v>19</v>
      </c>
      <c r="G3" s="58">
        <v>20</v>
      </c>
      <c r="H3" s="112">
        <v>21</v>
      </c>
      <c r="I3" s="112">
        <v>22</v>
      </c>
      <c r="J3" s="112">
        <v>23</v>
      </c>
      <c r="K3" s="112">
        <v>24</v>
      </c>
      <c r="L3" s="58">
        <v>25</v>
      </c>
      <c r="M3" s="112">
        <v>26</v>
      </c>
      <c r="N3" s="112">
        <v>27</v>
      </c>
      <c r="O3" s="112">
        <v>28</v>
      </c>
      <c r="P3" s="112">
        <v>29</v>
      </c>
      <c r="Q3" s="58">
        <v>30</v>
      </c>
      <c r="R3" s="112">
        <v>32</v>
      </c>
      <c r="S3" s="112">
        <v>34</v>
      </c>
      <c r="T3" s="112">
        <v>36</v>
      </c>
      <c r="U3" s="112">
        <v>38</v>
      </c>
      <c r="V3" s="58">
        <v>40</v>
      </c>
      <c r="W3" s="112">
        <v>42</v>
      </c>
      <c r="X3" s="112">
        <v>44</v>
      </c>
      <c r="Y3" s="112">
        <v>46</v>
      </c>
      <c r="Z3" s="112">
        <v>48</v>
      </c>
      <c r="AA3" s="58">
        <v>50</v>
      </c>
      <c r="AB3" s="112">
        <v>55</v>
      </c>
      <c r="AC3" s="112">
        <v>60</v>
      </c>
      <c r="AD3" s="112">
        <v>65</v>
      </c>
      <c r="AE3" s="112">
        <v>70</v>
      </c>
      <c r="AF3" s="58">
        <v>75</v>
      </c>
      <c r="AG3" s="112">
        <v>80</v>
      </c>
      <c r="AH3" s="112">
        <v>85</v>
      </c>
      <c r="AI3" s="112">
        <v>90</v>
      </c>
      <c r="AJ3" s="112">
        <v>95</v>
      </c>
      <c r="AK3" s="58">
        <v>100</v>
      </c>
      <c r="AL3" s="112">
        <v>110</v>
      </c>
      <c r="AM3" s="112">
        <v>120</v>
      </c>
      <c r="AN3" s="112">
        <v>130</v>
      </c>
      <c r="AO3" s="112">
        <v>140</v>
      </c>
      <c r="AP3" s="58">
        <v>150</v>
      </c>
      <c r="AQ3" s="112">
        <v>160</v>
      </c>
      <c r="AR3" s="112">
        <v>170</v>
      </c>
      <c r="AS3" s="112">
        <v>180</v>
      </c>
      <c r="AT3" s="112">
        <v>190</v>
      </c>
      <c r="AU3" s="58">
        <v>200</v>
      </c>
      <c r="AV3" s="112">
        <v>210</v>
      </c>
      <c r="AW3" s="112">
        <v>220</v>
      </c>
      <c r="AX3" s="112">
        <v>230</v>
      </c>
      <c r="AY3" s="112">
        <v>240</v>
      </c>
      <c r="AZ3" s="58">
        <v>250</v>
      </c>
    </row>
    <row r="4" spans="1:56" x14ac:dyDescent="0.35">
      <c r="A4" s="70">
        <v>0</v>
      </c>
      <c r="B4">
        <v>43.84957</v>
      </c>
      <c r="C4">
        <v>41.750736000000003</v>
      </c>
      <c r="D4">
        <v>39.651902</v>
      </c>
      <c r="E4">
        <v>37.553068000000003</v>
      </c>
      <c r="F4">
        <v>35.454234</v>
      </c>
      <c r="G4">
        <v>33.355400000000003</v>
      </c>
      <c r="H4">
        <v>33.925826000000001</v>
      </c>
      <c r="I4">
        <v>34.496251999999998</v>
      </c>
      <c r="J4">
        <v>35.066678000000003</v>
      </c>
      <c r="K4">
        <v>35.637104000000001</v>
      </c>
      <c r="L4">
        <v>36.207529999999998</v>
      </c>
      <c r="M4">
        <v>34.865738</v>
      </c>
      <c r="N4">
        <v>33.523946000000002</v>
      </c>
      <c r="O4">
        <v>32.182153999999997</v>
      </c>
      <c r="P4">
        <v>30.840361999999999</v>
      </c>
      <c r="Q4">
        <v>29.498570000000001</v>
      </c>
      <c r="R4">
        <v>27.627480000000002</v>
      </c>
      <c r="S4">
        <v>25.75639</v>
      </c>
      <c r="T4">
        <v>23.885300000000001</v>
      </c>
      <c r="U4">
        <v>22.014209999999999</v>
      </c>
      <c r="V4">
        <v>20.14312</v>
      </c>
      <c r="W4">
        <v>18.909834</v>
      </c>
      <c r="X4">
        <v>17.676548</v>
      </c>
      <c r="Y4">
        <v>16.443262000000001</v>
      </c>
      <c r="Z4">
        <v>15.209975999999999</v>
      </c>
      <c r="AA4">
        <v>13.97669</v>
      </c>
      <c r="AB4">
        <v>12.332628</v>
      </c>
      <c r="AC4">
        <v>10.688566</v>
      </c>
      <c r="AD4">
        <v>9.0445039999999999</v>
      </c>
      <c r="AE4">
        <v>7.400442</v>
      </c>
      <c r="AF4">
        <v>5.7563800000000001</v>
      </c>
      <c r="AG4">
        <v>5.2073320000000001</v>
      </c>
      <c r="AH4">
        <v>4.6582840000000001</v>
      </c>
      <c r="AI4">
        <v>4.1092360000000001</v>
      </c>
      <c r="AJ4">
        <v>3.5601880000000001</v>
      </c>
      <c r="AK4">
        <v>3.0111400000000001</v>
      </c>
      <c r="AL4">
        <v>2.65137</v>
      </c>
      <c r="AM4">
        <v>2.2915999999999999</v>
      </c>
      <c r="AN4">
        <v>1.9318300000000002</v>
      </c>
      <c r="AO4">
        <v>1.57206</v>
      </c>
      <c r="AP4">
        <v>1.2122900000000001</v>
      </c>
      <c r="AQ4">
        <v>1.0966820000000002</v>
      </c>
      <c r="AR4">
        <v>0.981074</v>
      </c>
      <c r="AS4">
        <v>0.86546600000000007</v>
      </c>
      <c r="AT4">
        <v>0.74985799999999991</v>
      </c>
      <c r="AU4">
        <v>0.63424999999999998</v>
      </c>
      <c r="AV4">
        <v>0.58279400000000003</v>
      </c>
      <c r="AW4">
        <v>0.53133799999999998</v>
      </c>
      <c r="AX4">
        <v>0.47988200000000003</v>
      </c>
      <c r="AY4">
        <v>0.42842599999999997</v>
      </c>
      <c r="AZ4">
        <v>0.37697000000000003</v>
      </c>
    </row>
    <row r="5" spans="1:56" x14ac:dyDescent="0.35">
      <c r="A5" s="70">
        <v>20</v>
      </c>
      <c r="B5">
        <v>43.84957</v>
      </c>
      <c r="C5">
        <v>41.750736000000003</v>
      </c>
      <c r="D5">
        <v>39.651902</v>
      </c>
      <c r="E5">
        <v>37.553068000000003</v>
      </c>
      <c r="F5">
        <v>35.454234</v>
      </c>
      <c r="G5">
        <v>33.355400000000003</v>
      </c>
      <c r="H5">
        <v>33.925826000000001</v>
      </c>
      <c r="I5">
        <v>34.496251999999998</v>
      </c>
      <c r="J5">
        <v>35.066678000000003</v>
      </c>
      <c r="K5">
        <v>35.637104000000001</v>
      </c>
      <c r="L5">
        <v>36.207529999999998</v>
      </c>
      <c r="M5">
        <v>34.865738</v>
      </c>
      <c r="N5">
        <v>33.523946000000002</v>
      </c>
      <c r="O5">
        <v>32.182153999999997</v>
      </c>
      <c r="P5">
        <v>30.840361999999999</v>
      </c>
      <c r="Q5">
        <v>29.498570000000001</v>
      </c>
      <c r="R5">
        <v>27.627480000000002</v>
      </c>
      <c r="S5">
        <v>25.75639</v>
      </c>
      <c r="T5">
        <v>23.885300000000001</v>
      </c>
      <c r="U5">
        <v>22.014209999999999</v>
      </c>
      <c r="V5">
        <v>20.14312</v>
      </c>
      <c r="W5">
        <v>18.909834</v>
      </c>
      <c r="X5">
        <v>17.676548</v>
      </c>
      <c r="Y5">
        <v>16.443262000000001</v>
      </c>
      <c r="Z5">
        <v>15.209975999999999</v>
      </c>
      <c r="AA5">
        <v>13.97669</v>
      </c>
      <c r="AB5">
        <v>12.332628</v>
      </c>
      <c r="AC5">
        <v>10.688566</v>
      </c>
      <c r="AD5">
        <v>9.0445039999999999</v>
      </c>
      <c r="AE5">
        <v>7.400442</v>
      </c>
      <c r="AF5">
        <v>5.7563800000000001</v>
      </c>
      <c r="AG5">
        <v>5.2073320000000001</v>
      </c>
      <c r="AH5">
        <v>4.6582840000000001</v>
      </c>
      <c r="AI5">
        <v>4.1092360000000001</v>
      </c>
      <c r="AJ5">
        <v>3.5601880000000001</v>
      </c>
      <c r="AK5">
        <v>3.0111400000000001</v>
      </c>
      <c r="AL5">
        <v>2.65137</v>
      </c>
      <c r="AM5">
        <v>2.2915999999999999</v>
      </c>
      <c r="AN5">
        <v>1.9318300000000002</v>
      </c>
      <c r="AO5">
        <v>1.57206</v>
      </c>
      <c r="AP5">
        <v>1.2122900000000001</v>
      </c>
      <c r="AQ5">
        <v>1.0966820000000002</v>
      </c>
      <c r="AR5">
        <v>0.981074</v>
      </c>
      <c r="AS5">
        <v>0.86546600000000007</v>
      </c>
      <c r="AT5">
        <v>0.74985799999999991</v>
      </c>
      <c r="AU5">
        <v>0.63424999999999998</v>
      </c>
      <c r="AV5">
        <v>0.58279400000000003</v>
      </c>
      <c r="AW5">
        <v>0.53133799999999998</v>
      </c>
      <c r="AX5">
        <v>0.47988200000000003</v>
      </c>
      <c r="AY5">
        <v>0.42842599999999997</v>
      </c>
      <c r="AZ5">
        <v>0.37697000000000003</v>
      </c>
    </row>
    <row r="6" spans="1:56" x14ac:dyDescent="0.35">
      <c r="A6" s="108">
        <v>25</v>
      </c>
      <c r="B6">
        <v>42.503830000000001</v>
      </c>
      <c r="C6">
        <v>40.496667000000002</v>
      </c>
      <c r="D6">
        <v>38.489503999999997</v>
      </c>
      <c r="E6">
        <v>36.482341000000005</v>
      </c>
      <c r="F6">
        <v>34.475178</v>
      </c>
      <c r="G6">
        <v>32.468015000000001</v>
      </c>
      <c r="H6">
        <v>33.00582</v>
      </c>
      <c r="I6">
        <v>33.543624999999999</v>
      </c>
      <c r="J6">
        <v>34.081429999999997</v>
      </c>
      <c r="K6">
        <v>34.619235000000003</v>
      </c>
      <c r="L6">
        <v>35.157039999999995</v>
      </c>
      <c r="M6">
        <v>33.870061</v>
      </c>
      <c r="N6">
        <v>32.583082000000005</v>
      </c>
      <c r="O6">
        <v>31.296102999999999</v>
      </c>
      <c r="P6">
        <v>30.009124</v>
      </c>
      <c r="Q6">
        <v>28.722145000000001</v>
      </c>
      <c r="R6">
        <v>26.909446000000003</v>
      </c>
      <c r="S6">
        <v>25.096747000000001</v>
      </c>
      <c r="T6">
        <v>23.284047999999999</v>
      </c>
      <c r="U6">
        <v>21.471349</v>
      </c>
      <c r="V6">
        <v>19.658650000000002</v>
      </c>
      <c r="W6">
        <v>18.46481</v>
      </c>
      <c r="X6">
        <v>17.270969999999998</v>
      </c>
      <c r="Y6">
        <v>16.07713</v>
      </c>
      <c r="Z6">
        <v>14.883289999999999</v>
      </c>
      <c r="AA6">
        <v>13.689450000000001</v>
      </c>
      <c r="AB6">
        <v>12.093274000000001</v>
      </c>
      <c r="AC6">
        <v>10.497098000000001</v>
      </c>
      <c r="AD6">
        <v>8.9009219999999996</v>
      </c>
      <c r="AE6">
        <v>7.3047459999999997</v>
      </c>
      <c r="AF6">
        <v>5.7085699999999999</v>
      </c>
      <c r="AG6">
        <v>5.1668219999999998</v>
      </c>
      <c r="AH6">
        <v>4.6250739999999997</v>
      </c>
      <c r="AI6">
        <v>4.0833259999999996</v>
      </c>
      <c r="AJ6">
        <v>3.5415779999999999</v>
      </c>
      <c r="AK6">
        <v>2.9998300000000002</v>
      </c>
      <c r="AL6">
        <v>2.642128</v>
      </c>
      <c r="AM6">
        <v>2.2844259999999998</v>
      </c>
      <c r="AN6">
        <v>1.9267240000000001</v>
      </c>
      <c r="AO6">
        <v>1.5690219999999999</v>
      </c>
      <c r="AP6">
        <v>1.2113200000000002</v>
      </c>
      <c r="AQ6">
        <v>1.0959180000000002</v>
      </c>
      <c r="AR6">
        <v>0.98051599999999994</v>
      </c>
      <c r="AS6">
        <v>0.86511400000000005</v>
      </c>
      <c r="AT6">
        <v>0.74971199999999993</v>
      </c>
      <c r="AU6">
        <v>0.63430999999999993</v>
      </c>
      <c r="AV6">
        <v>0.58290200000000003</v>
      </c>
      <c r="AW6">
        <v>0.53149399999999991</v>
      </c>
      <c r="AX6">
        <v>0.48008600000000001</v>
      </c>
      <c r="AY6">
        <v>0.428678</v>
      </c>
      <c r="AZ6">
        <v>0.37726999999999999</v>
      </c>
    </row>
    <row r="7" spans="1:56" x14ac:dyDescent="0.35">
      <c r="A7" s="70">
        <v>30</v>
      </c>
      <c r="B7">
        <v>41.158090000000001</v>
      </c>
      <c r="C7">
        <v>39.242598000000001</v>
      </c>
      <c r="D7">
        <v>37.327106000000001</v>
      </c>
      <c r="E7">
        <v>35.411614</v>
      </c>
      <c r="F7">
        <v>33.496122</v>
      </c>
      <c r="G7">
        <v>31.580629999999999</v>
      </c>
      <c r="H7">
        <v>32.085813999999999</v>
      </c>
      <c r="I7">
        <v>32.590997999999999</v>
      </c>
      <c r="J7">
        <v>33.096181999999999</v>
      </c>
      <c r="K7">
        <v>33.601365999999999</v>
      </c>
      <c r="L7">
        <v>34.106549999999999</v>
      </c>
      <c r="M7">
        <v>32.874383999999999</v>
      </c>
      <c r="N7">
        <v>31.642218</v>
      </c>
      <c r="O7">
        <v>30.410052</v>
      </c>
      <c r="P7">
        <v>29.177886000000001</v>
      </c>
      <c r="Q7">
        <v>27.945720000000001</v>
      </c>
      <c r="R7">
        <v>26.191412</v>
      </c>
      <c r="S7">
        <v>24.437104000000001</v>
      </c>
      <c r="T7">
        <v>22.682796</v>
      </c>
      <c r="U7">
        <v>20.928488000000002</v>
      </c>
      <c r="V7">
        <v>19.17418</v>
      </c>
      <c r="W7">
        <v>18.019786</v>
      </c>
      <c r="X7">
        <v>16.865392</v>
      </c>
      <c r="Y7">
        <v>15.710998</v>
      </c>
      <c r="Z7">
        <v>14.556604</v>
      </c>
      <c r="AA7">
        <v>13.40221</v>
      </c>
      <c r="AB7">
        <v>11.85392</v>
      </c>
      <c r="AC7">
        <v>10.305630000000001</v>
      </c>
      <c r="AD7">
        <v>8.7573399999999992</v>
      </c>
      <c r="AE7">
        <v>7.2090499999999995</v>
      </c>
      <c r="AF7">
        <v>5.6607599999999998</v>
      </c>
      <c r="AG7">
        <v>5.1263119999999995</v>
      </c>
      <c r="AH7">
        <v>4.5918639999999993</v>
      </c>
      <c r="AI7">
        <v>4.0574159999999999</v>
      </c>
      <c r="AJ7">
        <v>3.5229679999999997</v>
      </c>
      <c r="AK7">
        <v>2.9885199999999998</v>
      </c>
      <c r="AL7">
        <v>2.6328860000000001</v>
      </c>
      <c r="AM7">
        <v>2.2772519999999998</v>
      </c>
      <c r="AN7">
        <v>1.921618</v>
      </c>
      <c r="AO7">
        <v>1.5659839999999998</v>
      </c>
      <c r="AP7">
        <v>1.21035</v>
      </c>
      <c r="AQ7">
        <v>1.095154</v>
      </c>
      <c r="AR7">
        <v>0.979958</v>
      </c>
      <c r="AS7">
        <v>0.86476200000000003</v>
      </c>
      <c r="AT7">
        <v>0.74956599999999995</v>
      </c>
      <c r="AU7">
        <v>0.63436999999999999</v>
      </c>
      <c r="AV7">
        <v>0.58301000000000003</v>
      </c>
      <c r="AW7">
        <v>0.53164999999999996</v>
      </c>
      <c r="AX7">
        <v>0.48028999999999999</v>
      </c>
      <c r="AY7">
        <v>0.42893000000000003</v>
      </c>
      <c r="AZ7">
        <v>0.37757000000000002</v>
      </c>
    </row>
    <row r="8" spans="1:56" x14ac:dyDescent="0.35">
      <c r="A8" s="108">
        <v>35</v>
      </c>
      <c r="B8">
        <v>39.484639999999999</v>
      </c>
      <c r="C8">
        <v>37.676909000000002</v>
      </c>
      <c r="D8">
        <v>35.869178000000005</v>
      </c>
      <c r="E8">
        <v>34.061447000000001</v>
      </c>
      <c r="F8">
        <v>32.253715999999997</v>
      </c>
      <c r="G8">
        <v>30.445985</v>
      </c>
      <c r="H8">
        <v>30.913883999999999</v>
      </c>
      <c r="I8">
        <v>31.381782999999999</v>
      </c>
      <c r="J8">
        <v>31.849682000000001</v>
      </c>
      <c r="K8">
        <v>32.317581000000004</v>
      </c>
      <c r="L8">
        <v>32.78548</v>
      </c>
      <c r="M8">
        <v>31.618380999999999</v>
      </c>
      <c r="N8">
        <v>30.451281999999999</v>
      </c>
      <c r="O8">
        <v>29.284182999999999</v>
      </c>
      <c r="P8">
        <v>28.117083999999998</v>
      </c>
      <c r="Q8">
        <v>26.949984999999998</v>
      </c>
      <c r="R8">
        <v>25.268465999999997</v>
      </c>
      <c r="S8">
        <v>23.586947000000002</v>
      </c>
      <c r="T8">
        <v>21.905428000000001</v>
      </c>
      <c r="U8">
        <v>20.223908999999999</v>
      </c>
      <c r="V8">
        <v>18.542389999999997</v>
      </c>
      <c r="W8">
        <v>17.436214</v>
      </c>
      <c r="X8">
        <v>16.330038000000002</v>
      </c>
      <c r="Y8">
        <v>15.223862</v>
      </c>
      <c r="Z8">
        <v>14.117685999999999</v>
      </c>
      <c r="AA8">
        <v>13.011510000000001</v>
      </c>
      <c r="AB8">
        <v>11.526422</v>
      </c>
      <c r="AC8">
        <v>10.041334000000001</v>
      </c>
      <c r="AD8">
        <v>8.5562459999999998</v>
      </c>
      <c r="AE8">
        <v>7.0711579999999996</v>
      </c>
      <c r="AF8">
        <v>5.5860699999999994</v>
      </c>
      <c r="AG8">
        <v>5.0625309999999999</v>
      </c>
      <c r="AH8">
        <v>4.5389919999999995</v>
      </c>
      <c r="AI8">
        <v>4.0154529999999999</v>
      </c>
      <c r="AJ8">
        <v>3.4919139999999995</v>
      </c>
      <c r="AK8">
        <v>2.968375</v>
      </c>
      <c r="AL8">
        <v>2.6162299999999998</v>
      </c>
      <c r="AM8">
        <v>2.2640849999999997</v>
      </c>
      <c r="AN8">
        <v>1.91194</v>
      </c>
      <c r="AO8">
        <v>1.5597949999999998</v>
      </c>
      <c r="AP8">
        <v>1.2076500000000001</v>
      </c>
      <c r="AQ8">
        <v>1.0929</v>
      </c>
      <c r="AR8">
        <v>0.97815000000000007</v>
      </c>
      <c r="AS8">
        <v>0.86340000000000006</v>
      </c>
      <c r="AT8">
        <v>0.74865000000000004</v>
      </c>
      <c r="AU8">
        <v>0.63390000000000002</v>
      </c>
      <c r="AV8">
        <v>0.58265000000000011</v>
      </c>
      <c r="AW8">
        <v>0.53139999999999998</v>
      </c>
      <c r="AX8">
        <v>0.48015000000000002</v>
      </c>
      <c r="AY8">
        <v>0.4289</v>
      </c>
      <c r="AZ8">
        <v>0.37765000000000004</v>
      </c>
    </row>
    <row r="9" spans="1:56" x14ac:dyDescent="0.35">
      <c r="A9" s="70">
        <v>40</v>
      </c>
      <c r="B9">
        <v>37.811190000000003</v>
      </c>
      <c r="C9">
        <v>36.111220000000003</v>
      </c>
      <c r="D9">
        <v>34.411250000000003</v>
      </c>
      <c r="E9">
        <v>32.711280000000002</v>
      </c>
      <c r="F9">
        <v>31.011310000000002</v>
      </c>
      <c r="G9">
        <v>29.311340000000001</v>
      </c>
      <c r="H9">
        <v>29.741954</v>
      </c>
      <c r="I9">
        <v>30.172568000000002</v>
      </c>
      <c r="J9">
        <v>30.603182</v>
      </c>
      <c r="K9">
        <v>31.033796000000002</v>
      </c>
      <c r="L9">
        <v>31.464410000000001</v>
      </c>
      <c r="M9">
        <v>30.362378</v>
      </c>
      <c r="N9">
        <v>29.260345999999998</v>
      </c>
      <c r="O9">
        <v>28.158314000000001</v>
      </c>
      <c r="P9">
        <v>27.056281999999999</v>
      </c>
      <c r="Q9">
        <v>25.954249999999998</v>
      </c>
      <c r="R9">
        <v>24.345519999999997</v>
      </c>
      <c r="S9">
        <v>22.736789999999999</v>
      </c>
      <c r="T9">
        <v>21.128059999999998</v>
      </c>
      <c r="U9">
        <v>19.519329999999997</v>
      </c>
      <c r="V9">
        <v>17.910599999999999</v>
      </c>
      <c r="W9">
        <v>16.852641999999999</v>
      </c>
      <c r="X9">
        <v>15.794684</v>
      </c>
      <c r="Y9">
        <v>14.736726000000001</v>
      </c>
      <c r="Z9">
        <v>13.678768</v>
      </c>
      <c r="AA9">
        <v>12.620810000000001</v>
      </c>
      <c r="AB9">
        <v>11.198924</v>
      </c>
      <c r="AC9">
        <v>9.777038000000001</v>
      </c>
      <c r="AD9">
        <v>8.3551520000000004</v>
      </c>
      <c r="AE9">
        <v>6.9332659999999997</v>
      </c>
      <c r="AF9">
        <v>5.5113799999999999</v>
      </c>
      <c r="AG9">
        <v>4.9987500000000002</v>
      </c>
      <c r="AH9">
        <v>4.4861199999999997</v>
      </c>
      <c r="AI9">
        <v>3.97349</v>
      </c>
      <c r="AJ9">
        <v>3.4608599999999998</v>
      </c>
      <c r="AK9">
        <v>2.9482300000000001</v>
      </c>
      <c r="AL9">
        <v>2.5995740000000001</v>
      </c>
      <c r="AM9">
        <v>2.250918</v>
      </c>
      <c r="AN9">
        <v>1.9022620000000001</v>
      </c>
      <c r="AO9">
        <v>1.5536059999999998</v>
      </c>
      <c r="AP9">
        <v>1.20495</v>
      </c>
      <c r="AQ9">
        <v>1.090646</v>
      </c>
      <c r="AR9">
        <v>0.97634200000000004</v>
      </c>
      <c r="AS9">
        <v>0.86203800000000008</v>
      </c>
      <c r="AT9">
        <v>0.74773400000000001</v>
      </c>
      <c r="AU9">
        <v>0.63343000000000005</v>
      </c>
      <c r="AV9">
        <v>0.58229000000000009</v>
      </c>
      <c r="AW9">
        <v>0.53115000000000001</v>
      </c>
      <c r="AX9">
        <v>0.48001000000000005</v>
      </c>
      <c r="AY9">
        <v>0.42886999999999997</v>
      </c>
      <c r="AZ9">
        <v>0.37773000000000001</v>
      </c>
    </row>
    <row r="10" spans="1:56" x14ac:dyDescent="0.35">
      <c r="A10" s="108">
        <v>45</v>
      </c>
      <c r="B10">
        <v>36.044490000000003</v>
      </c>
      <c r="C10">
        <v>34.451649000000003</v>
      </c>
      <c r="D10">
        <v>32.858808000000003</v>
      </c>
      <c r="E10">
        <v>31.265967000000003</v>
      </c>
      <c r="F10">
        <v>29.673126</v>
      </c>
      <c r="G10">
        <v>28.080285</v>
      </c>
      <c r="H10">
        <v>28.475038999999999</v>
      </c>
      <c r="I10">
        <v>28.869793000000001</v>
      </c>
      <c r="J10">
        <v>29.264547</v>
      </c>
      <c r="K10">
        <v>29.659300999999999</v>
      </c>
      <c r="L10">
        <v>30.054054999999998</v>
      </c>
      <c r="M10">
        <v>29.017451999999999</v>
      </c>
      <c r="N10">
        <v>27.980848999999999</v>
      </c>
      <c r="O10">
        <v>26.944246</v>
      </c>
      <c r="P10">
        <v>25.907643</v>
      </c>
      <c r="Q10">
        <v>24.871040000000001</v>
      </c>
      <c r="R10">
        <v>23.339358999999998</v>
      </c>
      <c r="S10">
        <v>21.807677999999999</v>
      </c>
      <c r="T10">
        <v>20.275996999999997</v>
      </c>
      <c r="U10">
        <v>18.744315999999998</v>
      </c>
      <c r="V10">
        <v>17.212634999999999</v>
      </c>
      <c r="W10">
        <v>16.204736</v>
      </c>
      <c r="X10">
        <v>15.196836999999999</v>
      </c>
      <c r="Y10">
        <v>14.188938</v>
      </c>
      <c r="Z10">
        <v>13.181038999999998</v>
      </c>
      <c r="AA10">
        <v>12.17314</v>
      </c>
      <c r="AB10">
        <v>10.821511999999998</v>
      </c>
      <c r="AC10">
        <v>9.4698840000000004</v>
      </c>
      <c r="AD10">
        <v>8.1182560000000006</v>
      </c>
      <c r="AE10">
        <v>6.7666279999999999</v>
      </c>
      <c r="AF10">
        <v>5.415</v>
      </c>
      <c r="AG10">
        <v>4.9160389999999996</v>
      </c>
      <c r="AH10">
        <v>4.4170780000000001</v>
      </c>
      <c r="AI10">
        <v>3.9181170000000001</v>
      </c>
      <c r="AJ10">
        <v>3.4191560000000001</v>
      </c>
      <c r="AK10">
        <v>2.9201950000000001</v>
      </c>
      <c r="AL10">
        <v>2.5762749999999999</v>
      </c>
      <c r="AM10">
        <v>2.2323550000000001</v>
      </c>
      <c r="AN10">
        <v>1.8884350000000001</v>
      </c>
      <c r="AO10">
        <v>1.5445149999999999</v>
      </c>
      <c r="AP10">
        <v>1.2005949999999999</v>
      </c>
      <c r="AQ10">
        <v>1.086967</v>
      </c>
      <c r="AR10">
        <v>0.97333899999999995</v>
      </c>
      <c r="AS10">
        <v>0.85971100000000011</v>
      </c>
      <c r="AT10">
        <v>0.74608300000000005</v>
      </c>
      <c r="AU10">
        <v>0.63245499999999999</v>
      </c>
      <c r="AV10">
        <v>0.58148400000000011</v>
      </c>
      <c r="AW10">
        <v>0.53051300000000001</v>
      </c>
      <c r="AX10">
        <v>0.47954200000000002</v>
      </c>
      <c r="AY10">
        <v>0.42857099999999998</v>
      </c>
      <c r="AZ10">
        <v>0.37760000000000005</v>
      </c>
    </row>
    <row r="11" spans="1:56" x14ac:dyDescent="0.35">
      <c r="A11" s="70">
        <v>50</v>
      </c>
      <c r="B11">
        <v>34.277790000000003</v>
      </c>
      <c r="C11">
        <v>32.792078000000004</v>
      </c>
      <c r="D11">
        <v>31.306366000000001</v>
      </c>
      <c r="E11">
        <v>29.820654000000001</v>
      </c>
      <c r="F11">
        <v>28.334941999999998</v>
      </c>
      <c r="G11">
        <v>26.849229999999999</v>
      </c>
      <c r="H11">
        <v>27.208123999999998</v>
      </c>
      <c r="I11">
        <v>27.567017999999997</v>
      </c>
      <c r="J11">
        <v>27.925912</v>
      </c>
      <c r="K11">
        <v>28.284806</v>
      </c>
      <c r="L11">
        <v>28.643699999999999</v>
      </c>
      <c r="M11">
        <v>27.672525999999998</v>
      </c>
      <c r="N11">
        <v>26.701352</v>
      </c>
      <c r="O11">
        <v>25.730177999999999</v>
      </c>
      <c r="P11">
        <v>24.759003999999997</v>
      </c>
      <c r="Q11">
        <v>23.78783</v>
      </c>
      <c r="R11">
        <v>22.333197999999999</v>
      </c>
      <c r="S11">
        <v>20.878565999999999</v>
      </c>
      <c r="T11">
        <v>19.423933999999999</v>
      </c>
      <c r="U11">
        <v>17.969301999999999</v>
      </c>
      <c r="V11">
        <v>16.514669999999999</v>
      </c>
      <c r="W11">
        <v>15.55683</v>
      </c>
      <c r="X11">
        <v>14.598989999999999</v>
      </c>
      <c r="Y11">
        <v>13.64115</v>
      </c>
      <c r="Z11">
        <v>12.683309999999999</v>
      </c>
      <c r="AA11">
        <v>11.72547</v>
      </c>
      <c r="AB11">
        <v>10.444099999999999</v>
      </c>
      <c r="AC11">
        <v>9.1627299999999998</v>
      </c>
      <c r="AD11">
        <v>7.8813599999999999</v>
      </c>
      <c r="AE11">
        <v>6.59999</v>
      </c>
      <c r="AF11">
        <v>5.3186200000000001</v>
      </c>
      <c r="AG11">
        <v>4.8333279999999998</v>
      </c>
      <c r="AH11">
        <v>4.3480360000000005</v>
      </c>
      <c r="AI11">
        <v>3.8627440000000002</v>
      </c>
      <c r="AJ11">
        <v>3.3774519999999999</v>
      </c>
      <c r="AK11">
        <v>2.8921600000000001</v>
      </c>
      <c r="AL11">
        <v>2.5529760000000001</v>
      </c>
      <c r="AM11">
        <v>2.2137919999999998</v>
      </c>
      <c r="AN11">
        <v>1.8746080000000001</v>
      </c>
      <c r="AO11">
        <v>1.5354239999999999</v>
      </c>
      <c r="AP11">
        <v>1.19624</v>
      </c>
      <c r="AQ11">
        <v>1.083288</v>
      </c>
      <c r="AR11">
        <v>0.97033599999999998</v>
      </c>
      <c r="AS11">
        <v>0.85738400000000003</v>
      </c>
      <c r="AT11">
        <v>0.74443199999999998</v>
      </c>
      <c r="AU11">
        <v>0.63148000000000004</v>
      </c>
      <c r="AV11">
        <v>0.58067800000000003</v>
      </c>
      <c r="AW11">
        <v>0.52987600000000001</v>
      </c>
      <c r="AX11">
        <v>0.479074</v>
      </c>
      <c r="AY11">
        <v>0.42827199999999999</v>
      </c>
      <c r="AZ11">
        <v>0.37747000000000003</v>
      </c>
    </row>
    <row r="12" spans="1:56" x14ac:dyDescent="0.35">
      <c r="A12" s="108">
        <v>55</v>
      </c>
      <c r="B12">
        <v>32.596435</v>
      </c>
      <c r="C12">
        <v>31.205899000000002</v>
      </c>
      <c r="D12">
        <v>29.815362999999998</v>
      </c>
      <c r="E12">
        <v>28.424827000000001</v>
      </c>
      <c r="F12">
        <v>27.034290999999996</v>
      </c>
      <c r="G12">
        <v>25.643754999999999</v>
      </c>
      <c r="H12">
        <v>25.972166999999999</v>
      </c>
      <c r="I12">
        <v>26.300578999999999</v>
      </c>
      <c r="J12">
        <v>26.628990999999999</v>
      </c>
      <c r="K12">
        <v>26.957402999999999</v>
      </c>
      <c r="L12">
        <v>27.285814999999999</v>
      </c>
      <c r="M12">
        <v>26.373548</v>
      </c>
      <c r="N12">
        <v>25.461281</v>
      </c>
      <c r="O12">
        <v>24.549014</v>
      </c>
      <c r="P12">
        <v>23.636747</v>
      </c>
      <c r="Q12">
        <v>22.72448</v>
      </c>
      <c r="R12">
        <v>21.343287</v>
      </c>
      <c r="S12">
        <v>19.962094</v>
      </c>
      <c r="T12">
        <v>18.580900999999997</v>
      </c>
      <c r="U12">
        <v>17.199708000000001</v>
      </c>
      <c r="V12">
        <v>15.818515</v>
      </c>
      <c r="W12">
        <v>14.90757</v>
      </c>
      <c r="X12">
        <v>13.996625</v>
      </c>
      <c r="Y12">
        <v>13.08568</v>
      </c>
      <c r="Z12">
        <v>12.174735</v>
      </c>
      <c r="AA12">
        <v>11.26379</v>
      </c>
      <c r="AB12">
        <v>10.052299999999999</v>
      </c>
      <c r="AC12">
        <v>8.8408100000000012</v>
      </c>
      <c r="AD12">
        <v>7.6293199999999999</v>
      </c>
      <c r="AE12">
        <v>6.4178300000000004</v>
      </c>
      <c r="AF12">
        <v>5.20634</v>
      </c>
      <c r="AG12">
        <v>4.7365429999999993</v>
      </c>
      <c r="AH12">
        <v>4.2667460000000004</v>
      </c>
      <c r="AI12">
        <v>3.7969490000000001</v>
      </c>
      <c r="AJ12">
        <v>3.3271519999999999</v>
      </c>
      <c r="AK12">
        <v>2.8573550000000001</v>
      </c>
      <c r="AL12">
        <v>2.5239510000000003</v>
      </c>
      <c r="AM12">
        <v>2.190547</v>
      </c>
      <c r="AN12">
        <v>1.8571430000000002</v>
      </c>
      <c r="AO12">
        <v>1.523739</v>
      </c>
      <c r="AP12">
        <v>1.1903350000000001</v>
      </c>
      <c r="AQ12">
        <v>1.0782690000000001</v>
      </c>
      <c r="AR12">
        <v>0.96620300000000003</v>
      </c>
      <c r="AS12">
        <v>0.85413700000000015</v>
      </c>
      <c r="AT12">
        <v>0.74207100000000004</v>
      </c>
      <c r="AU12">
        <v>0.63000500000000004</v>
      </c>
      <c r="AV12">
        <v>0.57943</v>
      </c>
      <c r="AW12">
        <v>0.52885500000000008</v>
      </c>
      <c r="AX12">
        <v>0.47828000000000004</v>
      </c>
      <c r="AY12">
        <v>0.427705</v>
      </c>
      <c r="AZ12">
        <v>0.37713000000000002</v>
      </c>
    </row>
    <row r="13" spans="1:56" x14ac:dyDescent="0.35">
      <c r="A13" s="70">
        <v>60</v>
      </c>
      <c r="B13">
        <v>30.91508</v>
      </c>
      <c r="C13">
        <v>29.619720000000001</v>
      </c>
      <c r="D13">
        <v>28.324359999999999</v>
      </c>
      <c r="E13">
        <v>27.029</v>
      </c>
      <c r="F13">
        <v>25.733639999999998</v>
      </c>
      <c r="G13">
        <v>24.438279999999999</v>
      </c>
      <c r="H13">
        <v>24.73621</v>
      </c>
      <c r="I13">
        <v>25.034140000000001</v>
      </c>
      <c r="J13">
        <v>25.332069999999998</v>
      </c>
      <c r="K13">
        <v>25.63</v>
      </c>
      <c r="L13">
        <v>25.92793</v>
      </c>
      <c r="M13">
        <v>25.074570000000001</v>
      </c>
      <c r="N13">
        <v>24.221209999999999</v>
      </c>
      <c r="O13">
        <v>23.367850000000001</v>
      </c>
      <c r="P13">
        <v>22.514489999999999</v>
      </c>
      <c r="Q13">
        <v>21.66113</v>
      </c>
      <c r="R13">
        <v>20.353376000000001</v>
      </c>
      <c r="S13">
        <v>19.045622000000002</v>
      </c>
      <c r="T13">
        <v>17.737867999999999</v>
      </c>
      <c r="U13">
        <v>16.430114</v>
      </c>
      <c r="V13">
        <v>15.12236</v>
      </c>
      <c r="W13">
        <v>14.25831</v>
      </c>
      <c r="X13">
        <v>13.394260000000001</v>
      </c>
      <c r="Y13">
        <v>12.53021</v>
      </c>
      <c r="Z13">
        <v>11.666160000000001</v>
      </c>
      <c r="AA13">
        <v>10.802110000000001</v>
      </c>
      <c r="AB13">
        <v>9.6605000000000008</v>
      </c>
      <c r="AC13">
        <v>8.5188900000000007</v>
      </c>
      <c r="AD13">
        <v>7.3772800000000007</v>
      </c>
      <c r="AE13">
        <v>6.2356699999999998</v>
      </c>
      <c r="AF13">
        <v>5.0940599999999998</v>
      </c>
      <c r="AG13">
        <v>4.6397579999999996</v>
      </c>
      <c r="AH13">
        <v>4.1854560000000003</v>
      </c>
      <c r="AI13">
        <v>3.7311540000000001</v>
      </c>
      <c r="AJ13">
        <v>3.2768519999999999</v>
      </c>
      <c r="AK13">
        <v>2.8225500000000001</v>
      </c>
      <c r="AL13">
        <v>2.494926</v>
      </c>
      <c r="AM13">
        <v>2.1673020000000003</v>
      </c>
      <c r="AN13">
        <v>1.8396780000000001</v>
      </c>
      <c r="AO13">
        <v>1.512054</v>
      </c>
      <c r="AP13">
        <v>1.1844300000000001</v>
      </c>
      <c r="AQ13">
        <v>1.07325</v>
      </c>
      <c r="AR13">
        <v>0.96207000000000009</v>
      </c>
      <c r="AS13">
        <v>0.85089000000000015</v>
      </c>
      <c r="AT13">
        <v>0.73971000000000009</v>
      </c>
      <c r="AU13">
        <v>0.62853000000000003</v>
      </c>
      <c r="AV13">
        <v>0.57818199999999997</v>
      </c>
      <c r="AW13">
        <v>0.52783400000000003</v>
      </c>
      <c r="AX13">
        <v>0.47748600000000002</v>
      </c>
      <c r="AY13">
        <v>0.42713800000000002</v>
      </c>
      <c r="AZ13">
        <v>0.37679000000000001</v>
      </c>
    </row>
    <row r="14" spans="1:56" x14ac:dyDescent="0.35">
      <c r="A14" s="108">
        <v>65</v>
      </c>
      <c r="B14">
        <v>29.423780000000001</v>
      </c>
      <c r="C14">
        <v>28.208598000000002</v>
      </c>
      <c r="D14">
        <v>26.993416</v>
      </c>
      <c r="E14">
        <v>25.778233999999998</v>
      </c>
      <c r="F14">
        <v>24.563051999999999</v>
      </c>
      <c r="G14">
        <v>23.34787</v>
      </c>
      <c r="H14">
        <v>23.620187000000001</v>
      </c>
      <c r="I14">
        <v>23.892504000000002</v>
      </c>
      <c r="J14">
        <v>24.164820999999996</v>
      </c>
      <c r="K14">
        <v>24.437137999999997</v>
      </c>
      <c r="L14">
        <v>24.709454999999998</v>
      </c>
      <c r="M14">
        <v>23.905182000000003</v>
      </c>
      <c r="N14">
        <v>23.100909000000001</v>
      </c>
      <c r="O14">
        <v>22.296635999999999</v>
      </c>
      <c r="P14">
        <v>21.492362999999997</v>
      </c>
      <c r="Q14">
        <v>20.688090000000003</v>
      </c>
      <c r="R14">
        <v>19.445433999999999</v>
      </c>
      <c r="S14">
        <v>18.202778000000002</v>
      </c>
      <c r="T14">
        <v>16.960121999999998</v>
      </c>
      <c r="U14">
        <v>15.717466</v>
      </c>
      <c r="V14">
        <v>14.474810000000002</v>
      </c>
      <c r="W14">
        <v>13.652052000000001</v>
      </c>
      <c r="X14">
        <v>12.829294000000001</v>
      </c>
      <c r="Y14">
        <v>12.006536000000001</v>
      </c>
      <c r="Z14">
        <v>11.183778</v>
      </c>
      <c r="AA14">
        <v>10.36102</v>
      </c>
      <c r="AB14">
        <v>9.2831679999999999</v>
      </c>
      <c r="AC14">
        <v>8.2053159999999998</v>
      </c>
      <c r="AD14">
        <v>7.1274640000000007</v>
      </c>
      <c r="AE14">
        <v>6.0496119999999998</v>
      </c>
      <c r="AF14">
        <v>4.9717599999999997</v>
      </c>
      <c r="AG14">
        <v>4.5338539999999998</v>
      </c>
      <c r="AH14">
        <v>4.0959479999999999</v>
      </c>
      <c r="AI14">
        <v>3.658042</v>
      </c>
      <c r="AJ14">
        <v>3.2201359999999997</v>
      </c>
      <c r="AK14">
        <v>2.7822300000000002</v>
      </c>
      <c r="AL14">
        <v>2.4612030000000003</v>
      </c>
      <c r="AM14">
        <v>2.1401760000000003</v>
      </c>
      <c r="AN14">
        <v>1.8191489999999999</v>
      </c>
      <c r="AO14">
        <v>1.498122</v>
      </c>
      <c r="AP14">
        <v>1.177095</v>
      </c>
      <c r="AQ14">
        <v>1.0669919999999999</v>
      </c>
      <c r="AR14">
        <v>0.9568890000000001</v>
      </c>
      <c r="AS14">
        <v>0.84678600000000004</v>
      </c>
      <c r="AT14">
        <v>0.73668299999999998</v>
      </c>
      <c r="AU14">
        <v>0.62658000000000003</v>
      </c>
      <c r="AV14">
        <v>0.57651399999999997</v>
      </c>
      <c r="AW14">
        <v>0.52644800000000003</v>
      </c>
      <c r="AX14">
        <v>0.47638199999999997</v>
      </c>
      <c r="AY14">
        <v>0.42631600000000003</v>
      </c>
      <c r="AZ14">
        <v>0.37624999999999997</v>
      </c>
    </row>
    <row r="15" spans="1:56" x14ac:dyDescent="0.35">
      <c r="A15" s="70">
        <v>70</v>
      </c>
      <c r="B15">
        <v>27.932480000000002</v>
      </c>
      <c r="C15">
        <v>26.797476</v>
      </c>
      <c r="D15">
        <v>25.662472000000001</v>
      </c>
      <c r="E15">
        <v>24.527467999999999</v>
      </c>
      <c r="F15">
        <v>23.392463999999997</v>
      </c>
      <c r="G15">
        <v>22.257459999999998</v>
      </c>
      <c r="H15">
        <v>22.504163999999999</v>
      </c>
      <c r="I15">
        <v>22.750868000000001</v>
      </c>
      <c r="J15">
        <v>22.997571999999998</v>
      </c>
      <c r="K15">
        <v>23.244275999999999</v>
      </c>
      <c r="L15">
        <v>23.49098</v>
      </c>
      <c r="M15">
        <v>22.735794000000002</v>
      </c>
      <c r="N15">
        <v>21.980608</v>
      </c>
      <c r="O15">
        <v>21.225422000000002</v>
      </c>
      <c r="P15">
        <v>20.470236</v>
      </c>
      <c r="Q15">
        <v>19.715050000000002</v>
      </c>
      <c r="R15">
        <v>18.537492</v>
      </c>
      <c r="S15">
        <v>17.359934000000003</v>
      </c>
      <c r="T15">
        <v>16.182376000000001</v>
      </c>
      <c r="U15">
        <v>15.004818</v>
      </c>
      <c r="V15">
        <v>13.827260000000001</v>
      </c>
      <c r="W15">
        <v>13.045794000000001</v>
      </c>
      <c r="X15">
        <v>12.264328000000001</v>
      </c>
      <c r="Y15">
        <v>11.482862000000001</v>
      </c>
      <c r="Z15">
        <v>10.701396000000001</v>
      </c>
      <c r="AA15">
        <v>9.9199300000000008</v>
      </c>
      <c r="AB15">
        <v>8.9058360000000008</v>
      </c>
      <c r="AC15">
        <v>7.8917420000000007</v>
      </c>
      <c r="AD15">
        <v>6.8776480000000006</v>
      </c>
      <c r="AE15">
        <v>5.8635539999999997</v>
      </c>
      <c r="AF15">
        <v>4.8494599999999997</v>
      </c>
      <c r="AG15">
        <v>4.4279500000000001</v>
      </c>
      <c r="AH15">
        <v>4.0064399999999996</v>
      </c>
      <c r="AI15">
        <v>3.5849299999999999</v>
      </c>
      <c r="AJ15">
        <v>3.1634199999999995</v>
      </c>
      <c r="AK15">
        <v>2.7419099999999998</v>
      </c>
      <c r="AL15">
        <v>2.4274800000000001</v>
      </c>
      <c r="AM15">
        <v>2.1130499999999999</v>
      </c>
      <c r="AN15">
        <v>1.7986199999999999</v>
      </c>
      <c r="AO15">
        <v>1.4841899999999999</v>
      </c>
      <c r="AP15">
        <v>1.1697599999999999</v>
      </c>
      <c r="AQ15">
        <v>1.0607339999999998</v>
      </c>
      <c r="AR15">
        <v>0.951708</v>
      </c>
      <c r="AS15">
        <v>0.84268199999999993</v>
      </c>
      <c r="AT15">
        <v>0.73365599999999997</v>
      </c>
      <c r="AU15">
        <v>0.62463000000000002</v>
      </c>
      <c r="AV15">
        <v>0.57484599999999997</v>
      </c>
      <c r="AW15">
        <v>0.52506200000000003</v>
      </c>
      <c r="AX15">
        <v>0.47527799999999998</v>
      </c>
      <c r="AY15">
        <v>0.42549399999999998</v>
      </c>
      <c r="AZ15">
        <v>0.37570999999999999</v>
      </c>
    </row>
    <row r="16" spans="1:56" x14ac:dyDescent="0.35">
      <c r="A16" s="108">
        <v>75</v>
      </c>
      <c r="B16">
        <v>26.686320000000002</v>
      </c>
      <c r="C16">
        <v>25.613427000000001</v>
      </c>
      <c r="D16">
        <v>24.540534000000001</v>
      </c>
      <c r="E16">
        <v>23.467641</v>
      </c>
      <c r="F16">
        <v>22.394748</v>
      </c>
      <c r="G16">
        <v>21.321854999999999</v>
      </c>
      <c r="H16">
        <v>21.547086</v>
      </c>
      <c r="I16">
        <v>21.772317000000001</v>
      </c>
      <c r="J16">
        <v>21.997547999999998</v>
      </c>
      <c r="K16">
        <v>22.222778999999999</v>
      </c>
      <c r="L16">
        <v>22.44801</v>
      </c>
      <c r="M16">
        <v>21.7317</v>
      </c>
      <c r="N16">
        <v>21.01539</v>
      </c>
      <c r="O16">
        <v>20.29908</v>
      </c>
      <c r="P16">
        <v>19.58277</v>
      </c>
      <c r="Q16">
        <v>18.86646</v>
      </c>
      <c r="R16">
        <v>17.743836999999999</v>
      </c>
      <c r="S16">
        <v>16.621214000000002</v>
      </c>
      <c r="T16">
        <v>15.498591000000001</v>
      </c>
      <c r="U16">
        <v>14.375968</v>
      </c>
      <c r="V16">
        <v>13.253344999999999</v>
      </c>
      <c r="W16">
        <v>12.508407999999999</v>
      </c>
      <c r="X16">
        <v>11.763470999999999</v>
      </c>
      <c r="Y16">
        <v>11.018534000000001</v>
      </c>
      <c r="Z16">
        <v>10.273597000000001</v>
      </c>
      <c r="AA16">
        <v>9.5286600000000004</v>
      </c>
      <c r="AB16">
        <v>8.5674620000000008</v>
      </c>
      <c r="AC16">
        <v>7.6062640000000004</v>
      </c>
      <c r="AD16">
        <v>6.6450659999999999</v>
      </c>
      <c r="AE16">
        <v>5.6838680000000004</v>
      </c>
      <c r="AF16">
        <v>4.7226699999999999</v>
      </c>
      <c r="AG16">
        <v>4.317609</v>
      </c>
      <c r="AH16">
        <v>3.9125480000000001</v>
      </c>
      <c r="AI16">
        <v>3.5074870000000002</v>
      </c>
      <c r="AJ16">
        <v>3.1024259999999999</v>
      </c>
      <c r="AK16">
        <v>2.697365</v>
      </c>
      <c r="AL16">
        <v>2.3901190000000003</v>
      </c>
      <c r="AM16">
        <v>2.0828730000000002</v>
      </c>
      <c r="AN16">
        <v>1.7756270000000001</v>
      </c>
      <c r="AO16">
        <v>1.4683809999999999</v>
      </c>
      <c r="AP16">
        <v>1.1611349999999998</v>
      </c>
      <c r="AQ16">
        <v>1.0533549999999998</v>
      </c>
      <c r="AR16">
        <v>0.94557499999999994</v>
      </c>
      <c r="AS16">
        <v>0.83779499999999996</v>
      </c>
      <c r="AT16">
        <v>0.73001499999999986</v>
      </c>
      <c r="AU16">
        <v>0.62223499999999998</v>
      </c>
      <c r="AV16">
        <v>0.57278300000000004</v>
      </c>
      <c r="AW16">
        <v>0.52333099999999999</v>
      </c>
      <c r="AX16">
        <v>0.47387899999999999</v>
      </c>
      <c r="AY16">
        <v>0.424427</v>
      </c>
      <c r="AZ16">
        <v>0.374975</v>
      </c>
    </row>
    <row r="17" spans="1:52" x14ac:dyDescent="0.35">
      <c r="A17" s="70">
        <v>80</v>
      </c>
      <c r="B17">
        <v>25.440159999999999</v>
      </c>
      <c r="C17">
        <v>24.429378</v>
      </c>
      <c r="D17">
        <v>23.418596000000001</v>
      </c>
      <c r="E17">
        <v>22.407813999999998</v>
      </c>
      <c r="F17">
        <v>21.397031999999999</v>
      </c>
      <c r="G17">
        <v>20.38625</v>
      </c>
      <c r="H17">
        <v>20.590008000000001</v>
      </c>
      <c r="I17">
        <v>20.793766000000002</v>
      </c>
      <c r="J17">
        <v>20.997523999999999</v>
      </c>
      <c r="K17">
        <v>21.201281999999999</v>
      </c>
      <c r="L17">
        <v>21.40504</v>
      </c>
      <c r="M17">
        <v>20.727605999999998</v>
      </c>
      <c r="N17">
        <v>20.050172</v>
      </c>
      <c r="O17">
        <v>19.372737999999998</v>
      </c>
      <c r="P17">
        <v>18.695304</v>
      </c>
      <c r="Q17">
        <v>18.017869999999998</v>
      </c>
      <c r="R17">
        <v>16.950181999999998</v>
      </c>
      <c r="S17">
        <v>15.882493999999999</v>
      </c>
      <c r="T17">
        <v>14.814805999999999</v>
      </c>
      <c r="U17">
        <v>13.747118</v>
      </c>
      <c r="V17">
        <v>12.67943</v>
      </c>
      <c r="W17">
        <v>11.971022</v>
      </c>
      <c r="X17">
        <v>11.262613999999999</v>
      </c>
      <c r="Y17">
        <v>10.554206000000001</v>
      </c>
      <c r="Z17">
        <v>9.8457980000000003</v>
      </c>
      <c r="AA17">
        <v>9.1373899999999999</v>
      </c>
      <c r="AB17">
        <v>8.2290880000000008</v>
      </c>
      <c r="AC17">
        <v>7.320786</v>
      </c>
      <c r="AD17">
        <v>6.4124840000000001</v>
      </c>
      <c r="AE17">
        <v>5.5041820000000001</v>
      </c>
      <c r="AF17">
        <v>4.5958800000000002</v>
      </c>
      <c r="AG17">
        <v>4.207268</v>
      </c>
      <c r="AH17">
        <v>3.8186560000000003</v>
      </c>
      <c r="AI17">
        <v>3.4300440000000005</v>
      </c>
      <c r="AJ17">
        <v>3.0414320000000004</v>
      </c>
      <c r="AK17">
        <v>2.6528200000000002</v>
      </c>
      <c r="AL17">
        <v>2.3527580000000001</v>
      </c>
      <c r="AM17">
        <v>2.0526960000000001</v>
      </c>
      <c r="AN17">
        <v>1.752634</v>
      </c>
      <c r="AO17">
        <v>1.452572</v>
      </c>
      <c r="AP17">
        <v>1.1525099999999999</v>
      </c>
      <c r="AQ17">
        <v>1.045976</v>
      </c>
      <c r="AR17">
        <v>0.93944199999999989</v>
      </c>
      <c r="AS17">
        <v>0.83290799999999998</v>
      </c>
      <c r="AT17">
        <v>0.72637399999999985</v>
      </c>
      <c r="AU17">
        <v>0.61983999999999995</v>
      </c>
      <c r="AV17">
        <v>0.57072000000000001</v>
      </c>
      <c r="AW17">
        <v>0.52159999999999995</v>
      </c>
      <c r="AX17">
        <v>0.47248000000000001</v>
      </c>
      <c r="AY17">
        <v>0.42335999999999996</v>
      </c>
      <c r="AZ17">
        <v>0.37424000000000002</v>
      </c>
    </row>
    <row r="18" spans="1:52" x14ac:dyDescent="0.35">
      <c r="A18" s="108">
        <v>85</v>
      </c>
      <c r="B18">
        <v>24.397790000000001</v>
      </c>
      <c r="C18">
        <v>23.433644000000001</v>
      </c>
      <c r="D18">
        <v>22.469498000000002</v>
      </c>
      <c r="E18">
        <v>21.505351999999998</v>
      </c>
      <c r="F18">
        <v>20.541205999999999</v>
      </c>
      <c r="G18">
        <v>19.577059999999999</v>
      </c>
      <c r="H18">
        <v>19.767683999999999</v>
      </c>
      <c r="I18">
        <v>19.958308000000002</v>
      </c>
      <c r="J18">
        <v>20.148931999999999</v>
      </c>
      <c r="K18">
        <v>20.339556000000002</v>
      </c>
      <c r="L18">
        <v>20.530180000000001</v>
      </c>
      <c r="M18">
        <v>19.882961999999999</v>
      </c>
      <c r="N18">
        <v>19.235744</v>
      </c>
      <c r="O18">
        <v>18.588525999999998</v>
      </c>
      <c r="P18">
        <v>17.941307999999999</v>
      </c>
      <c r="Q18">
        <v>17.294089999999997</v>
      </c>
      <c r="R18">
        <v>16.271780999999997</v>
      </c>
      <c r="S18">
        <v>15.249472000000001</v>
      </c>
      <c r="T18">
        <v>14.227163000000001</v>
      </c>
      <c r="U18">
        <v>13.204854000000001</v>
      </c>
      <c r="V18">
        <v>12.182545000000001</v>
      </c>
      <c r="W18">
        <v>11.506117</v>
      </c>
      <c r="X18">
        <v>10.829688999999998</v>
      </c>
      <c r="Y18">
        <v>10.153261000000001</v>
      </c>
      <c r="Z18">
        <v>9.4768329999999992</v>
      </c>
      <c r="AA18">
        <v>8.8004049999999996</v>
      </c>
      <c r="AB18">
        <v>7.9342090000000001</v>
      </c>
      <c r="AC18">
        <v>7.0680129999999997</v>
      </c>
      <c r="AD18">
        <v>6.2018170000000001</v>
      </c>
      <c r="AE18">
        <v>5.3356209999999997</v>
      </c>
      <c r="AF18">
        <v>4.4694250000000002</v>
      </c>
      <c r="AG18">
        <v>4.0966110000000002</v>
      </c>
      <c r="AH18">
        <v>3.7237970000000002</v>
      </c>
      <c r="AI18">
        <v>3.3509830000000003</v>
      </c>
      <c r="AJ18">
        <v>2.9781690000000003</v>
      </c>
      <c r="AK18">
        <v>2.6053550000000003</v>
      </c>
      <c r="AL18">
        <v>2.3128310000000001</v>
      </c>
      <c r="AM18">
        <v>2.0203069999999999</v>
      </c>
      <c r="AN18">
        <v>1.7277830000000001</v>
      </c>
      <c r="AO18">
        <v>1.4352589999999998</v>
      </c>
      <c r="AP18">
        <v>1.1427350000000001</v>
      </c>
      <c r="AQ18">
        <v>1.037593</v>
      </c>
      <c r="AR18">
        <v>0.93245099999999992</v>
      </c>
      <c r="AS18">
        <v>0.82730899999999996</v>
      </c>
      <c r="AT18">
        <v>0.72216699999999989</v>
      </c>
      <c r="AU18">
        <v>0.61702499999999993</v>
      </c>
      <c r="AV18">
        <v>0.56828400000000001</v>
      </c>
      <c r="AW18">
        <v>0.51954299999999998</v>
      </c>
      <c r="AX18">
        <v>0.470802</v>
      </c>
      <c r="AY18">
        <v>0.42206099999999996</v>
      </c>
      <c r="AZ18">
        <v>0.37331999999999999</v>
      </c>
    </row>
    <row r="19" spans="1:52" x14ac:dyDescent="0.35">
      <c r="A19" s="70">
        <v>90</v>
      </c>
      <c r="B19">
        <v>23.355419999999999</v>
      </c>
      <c r="C19">
        <v>22.437909999999999</v>
      </c>
      <c r="D19">
        <v>21.520399999999999</v>
      </c>
      <c r="E19">
        <v>20.602889999999999</v>
      </c>
      <c r="F19">
        <v>19.685379999999999</v>
      </c>
      <c r="G19">
        <v>18.767869999999998</v>
      </c>
      <c r="H19">
        <v>18.945359999999997</v>
      </c>
      <c r="I19">
        <v>19.12285</v>
      </c>
      <c r="J19">
        <v>19.300339999999998</v>
      </c>
      <c r="K19">
        <v>19.477830000000001</v>
      </c>
      <c r="L19">
        <v>19.65532</v>
      </c>
      <c r="M19">
        <v>19.038318</v>
      </c>
      <c r="N19">
        <v>18.421316000000001</v>
      </c>
      <c r="O19">
        <v>17.804313999999998</v>
      </c>
      <c r="P19">
        <v>17.187311999999999</v>
      </c>
      <c r="Q19">
        <v>16.570309999999999</v>
      </c>
      <c r="R19">
        <v>15.59338</v>
      </c>
      <c r="S19">
        <v>14.61645</v>
      </c>
      <c r="T19">
        <v>13.639520000000001</v>
      </c>
      <c r="U19">
        <v>12.66259</v>
      </c>
      <c r="V19">
        <v>11.68566</v>
      </c>
      <c r="W19">
        <v>11.041212</v>
      </c>
      <c r="X19">
        <v>10.396763999999999</v>
      </c>
      <c r="Y19">
        <v>9.7523160000000004</v>
      </c>
      <c r="Z19">
        <v>9.1078679999999999</v>
      </c>
      <c r="AA19">
        <v>8.4634199999999993</v>
      </c>
      <c r="AB19">
        <v>7.6393299999999993</v>
      </c>
      <c r="AC19">
        <v>6.8152399999999993</v>
      </c>
      <c r="AD19">
        <v>5.9911499999999993</v>
      </c>
      <c r="AE19">
        <v>5.1670599999999993</v>
      </c>
      <c r="AF19">
        <v>4.3429700000000002</v>
      </c>
      <c r="AG19">
        <v>3.985954</v>
      </c>
      <c r="AH19">
        <v>3.6289380000000002</v>
      </c>
      <c r="AI19">
        <v>3.271922</v>
      </c>
      <c r="AJ19">
        <v>2.9149060000000002</v>
      </c>
      <c r="AK19">
        <v>2.55789</v>
      </c>
      <c r="AL19">
        <v>2.272904</v>
      </c>
      <c r="AM19">
        <v>1.9879180000000001</v>
      </c>
      <c r="AN19">
        <v>1.7029320000000001</v>
      </c>
      <c r="AO19">
        <v>1.4179459999999999</v>
      </c>
      <c r="AP19">
        <v>1.13296</v>
      </c>
      <c r="AQ19">
        <v>1.02921</v>
      </c>
      <c r="AR19">
        <v>0.92545999999999995</v>
      </c>
      <c r="AS19">
        <v>0.82170999999999994</v>
      </c>
      <c r="AT19">
        <v>0.71795999999999993</v>
      </c>
      <c r="AU19">
        <v>0.61421000000000003</v>
      </c>
      <c r="AV19">
        <v>0.56584800000000002</v>
      </c>
      <c r="AW19">
        <v>0.517486</v>
      </c>
      <c r="AX19">
        <v>0.46912399999999999</v>
      </c>
      <c r="AY19">
        <v>0.42076199999999997</v>
      </c>
      <c r="AZ19">
        <v>0.37240000000000001</v>
      </c>
    </row>
    <row r="20" spans="1:52" x14ac:dyDescent="0.35">
      <c r="A20" s="108">
        <v>95</v>
      </c>
      <c r="B20">
        <v>22.466540000000002</v>
      </c>
      <c r="C20">
        <v>21.584142999999997</v>
      </c>
      <c r="D20">
        <v>20.701746</v>
      </c>
      <c r="E20">
        <v>19.819348999999999</v>
      </c>
      <c r="F20">
        <v>18.936951999999998</v>
      </c>
      <c r="G20">
        <v>18.054555000000001</v>
      </c>
      <c r="H20">
        <v>18.224121999999998</v>
      </c>
      <c r="I20">
        <v>18.393689000000002</v>
      </c>
      <c r="J20">
        <v>18.563255999999999</v>
      </c>
      <c r="K20">
        <v>18.732823000000003</v>
      </c>
      <c r="L20">
        <v>18.90239</v>
      </c>
      <c r="M20">
        <v>18.309988000000001</v>
      </c>
      <c r="N20">
        <v>17.717586000000001</v>
      </c>
      <c r="O20">
        <v>17.125183999999997</v>
      </c>
      <c r="P20">
        <v>16.532781999999997</v>
      </c>
      <c r="Q20">
        <v>15.940379999999999</v>
      </c>
      <c r="R20">
        <v>15.001977</v>
      </c>
      <c r="S20">
        <v>14.063573999999999</v>
      </c>
      <c r="T20">
        <v>13.125171000000002</v>
      </c>
      <c r="U20">
        <v>12.186768000000001</v>
      </c>
      <c r="V20">
        <v>11.248365</v>
      </c>
      <c r="W20">
        <v>10.630787000000002</v>
      </c>
      <c r="X20">
        <v>10.013209</v>
      </c>
      <c r="Y20">
        <v>9.3956309999999998</v>
      </c>
      <c r="Z20">
        <v>8.7780529999999999</v>
      </c>
      <c r="AA20">
        <v>8.1604749999999999</v>
      </c>
      <c r="AB20">
        <v>7.3725269999999998</v>
      </c>
      <c r="AC20">
        <v>6.5845789999999997</v>
      </c>
      <c r="AD20">
        <v>5.7966309999999996</v>
      </c>
      <c r="AE20">
        <v>5.0086829999999996</v>
      </c>
      <c r="AF20">
        <v>4.2207349999999995</v>
      </c>
      <c r="AG20">
        <v>3.8783339999999997</v>
      </c>
      <c r="AH20">
        <v>3.535933</v>
      </c>
      <c r="AI20">
        <v>3.1935319999999998</v>
      </c>
      <c r="AJ20">
        <v>2.8511310000000001</v>
      </c>
      <c r="AK20">
        <v>2.5087299999999999</v>
      </c>
      <c r="AL20">
        <v>2.2314239999999996</v>
      </c>
      <c r="AM20">
        <v>1.954118</v>
      </c>
      <c r="AN20">
        <v>1.676812</v>
      </c>
      <c r="AO20">
        <v>1.3995059999999999</v>
      </c>
      <c r="AP20">
        <v>1.1221999999999999</v>
      </c>
      <c r="AQ20">
        <v>1.01996</v>
      </c>
      <c r="AR20">
        <v>0.91771999999999998</v>
      </c>
      <c r="AS20">
        <v>0.81547999999999998</v>
      </c>
      <c r="AT20">
        <v>0.71323999999999999</v>
      </c>
      <c r="AU20">
        <v>0.61099999999999999</v>
      </c>
      <c r="AV20">
        <v>0.56306</v>
      </c>
      <c r="AW20">
        <v>0.51512000000000002</v>
      </c>
      <c r="AX20">
        <v>0.46717999999999998</v>
      </c>
      <c r="AY20">
        <v>0.41923999999999995</v>
      </c>
      <c r="AZ20">
        <v>0.37129999999999996</v>
      </c>
    </row>
    <row r="21" spans="1:52" x14ac:dyDescent="0.35">
      <c r="A21" s="70">
        <v>100</v>
      </c>
      <c r="B21">
        <v>21.577660000000002</v>
      </c>
      <c r="C21">
        <v>20.730376</v>
      </c>
      <c r="D21">
        <v>19.883092000000001</v>
      </c>
      <c r="E21">
        <v>19.035807999999999</v>
      </c>
      <c r="F21">
        <v>18.188524000000001</v>
      </c>
      <c r="G21">
        <v>17.341239999999999</v>
      </c>
      <c r="H21">
        <v>17.502883999999998</v>
      </c>
      <c r="I21">
        <v>17.664528000000001</v>
      </c>
      <c r="J21">
        <v>17.826172</v>
      </c>
      <c r="K21">
        <v>17.987816000000002</v>
      </c>
      <c r="L21">
        <v>18.149460000000001</v>
      </c>
      <c r="M21">
        <v>17.581658000000001</v>
      </c>
      <c r="N21">
        <v>17.013856000000001</v>
      </c>
      <c r="O21">
        <v>16.446054</v>
      </c>
      <c r="P21">
        <v>15.878252</v>
      </c>
      <c r="Q21">
        <v>15.310449999999999</v>
      </c>
      <c r="R21">
        <v>14.410574</v>
      </c>
      <c r="S21">
        <v>13.510698</v>
      </c>
      <c r="T21">
        <v>12.610822000000001</v>
      </c>
      <c r="U21">
        <v>11.710946</v>
      </c>
      <c r="V21">
        <v>10.811070000000001</v>
      </c>
      <c r="W21">
        <v>10.220362000000002</v>
      </c>
      <c r="X21">
        <v>9.6296540000000004</v>
      </c>
      <c r="Y21">
        <v>9.0389459999999993</v>
      </c>
      <c r="Z21">
        <v>8.4482379999999999</v>
      </c>
      <c r="AA21">
        <v>7.8575299999999997</v>
      </c>
      <c r="AB21">
        <v>7.1057239999999995</v>
      </c>
      <c r="AC21">
        <v>6.3539179999999993</v>
      </c>
      <c r="AD21">
        <v>5.602112</v>
      </c>
      <c r="AE21">
        <v>4.8503059999999998</v>
      </c>
      <c r="AF21">
        <v>4.0984999999999996</v>
      </c>
      <c r="AG21">
        <v>3.7707139999999995</v>
      </c>
      <c r="AH21">
        <v>3.4429279999999998</v>
      </c>
      <c r="AI21">
        <v>3.1151419999999996</v>
      </c>
      <c r="AJ21">
        <v>2.7873559999999999</v>
      </c>
      <c r="AK21">
        <v>2.4595699999999998</v>
      </c>
      <c r="AL21">
        <v>2.1899439999999997</v>
      </c>
      <c r="AM21">
        <v>1.920318</v>
      </c>
      <c r="AN21">
        <v>1.6506919999999998</v>
      </c>
      <c r="AO21">
        <v>1.3810659999999999</v>
      </c>
      <c r="AP21">
        <v>1.11144</v>
      </c>
      <c r="AQ21">
        <v>1.01071</v>
      </c>
      <c r="AR21">
        <v>0.90998000000000001</v>
      </c>
      <c r="AS21">
        <v>0.80925000000000002</v>
      </c>
      <c r="AT21">
        <v>0.70852000000000004</v>
      </c>
      <c r="AU21">
        <v>0.60779000000000005</v>
      </c>
      <c r="AV21">
        <v>0.56027199999999999</v>
      </c>
      <c r="AW21">
        <v>0.51275400000000004</v>
      </c>
      <c r="AX21">
        <v>0.46523599999999998</v>
      </c>
      <c r="AY21">
        <v>0.41771799999999998</v>
      </c>
      <c r="AZ21">
        <v>0.37019999999999997</v>
      </c>
    </row>
    <row r="22" spans="1:52" x14ac:dyDescent="0.35">
      <c r="A22" s="108">
        <v>110</v>
      </c>
      <c r="B22">
        <v>20.362736000000002</v>
      </c>
      <c r="C22">
        <v>19.566652399999999</v>
      </c>
      <c r="D22">
        <v>18.770568799999999</v>
      </c>
      <c r="E22">
        <v>17.9744852</v>
      </c>
      <c r="F22">
        <v>17.178401600000001</v>
      </c>
      <c r="G22">
        <v>16.382317999999998</v>
      </c>
      <c r="H22">
        <v>16.520565999999999</v>
      </c>
      <c r="I22">
        <v>16.658814</v>
      </c>
      <c r="J22">
        <v>16.797062</v>
      </c>
      <c r="K22">
        <v>16.935310000000001</v>
      </c>
      <c r="L22">
        <v>17.073558000000002</v>
      </c>
      <c r="M22">
        <v>16.541579200000001</v>
      </c>
      <c r="N22">
        <v>16.0096004</v>
      </c>
      <c r="O22">
        <v>15.477621600000001</v>
      </c>
      <c r="P22">
        <v>14.9456428</v>
      </c>
      <c r="Q22">
        <v>14.413663999999999</v>
      </c>
      <c r="R22">
        <v>13.5644732</v>
      </c>
      <c r="S22">
        <v>12.7152824</v>
      </c>
      <c r="T22">
        <v>11.866091600000001</v>
      </c>
      <c r="U22">
        <v>11.0169008</v>
      </c>
      <c r="V22">
        <v>10.167710000000001</v>
      </c>
      <c r="W22">
        <v>9.6121560000000006</v>
      </c>
      <c r="X22">
        <v>9.0566019999999998</v>
      </c>
      <c r="Y22">
        <v>8.501047999999999</v>
      </c>
      <c r="Z22">
        <v>7.9454940000000001</v>
      </c>
      <c r="AA22">
        <v>7.3899400000000002</v>
      </c>
      <c r="AB22">
        <v>6.6931811999999997</v>
      </c>
      <c r="AC22">
        <v>5.9964223999999993</v>
      </c>
      <c r="AD22">
        <v>5.2996635999999997</v>
      </c>
      <c r="AE22">
        <v>4.6029048000000001</v>
      </c>
      <c r="AF22">
        <v>3.9061459999999997</v>
      </c>
      <c r="AG22">
        <v>3.5979375999999994</v>
      </c>
      <c r="AH22">
        <v>3.2897292</v>
      </c>
      <c r="AI22">
        <v>2.9815207999999997</v>
      </c>
      <c r="AJ22">
        <v>2.6733123999999999</v>
      </c>
      <c r="AK22">
        <v>2.3651039999999997</v>
      </c>
      <c r="AL22">
        <v>2.1093191999999998</v>
      </c>
      <c r="AM22">
        <v>1.8535344</v>
      </c>
      <c r="AN22">
        <v>1.5977495999999998</v>
      </c>
      <c r="AO22">
        <v>1.3419648</v>
      </c>
      <c r="AP22">
        <v>1.0861799999999999</v>
      </c>
      <c r="AQ22">
        <v>0.98884079999999996</v>
      </c>
      <c r="AR22">
        <v>0.89150160000000001</v>
      </c>
      <c r="AS22">
        <v>0.79416240000000005</v>
      </c>
      <c r="AT22">
        <v>0.69682319999999998</v>
      </c>
      <c r="AU22">
        <v>0.59948400000000002</v>
      </c>
      <c r="AV22">
        <v>0.55300079999999996</v>
      </c>
      <c r="AW22">
        <v>0.50651760000000001</v>
      </c>
      <c r="AX22">
        <v>0.46003440000000001</v>
      </c>
      <c r="AY22">
        <v>0.41355120000000001</v>
      </c>
      <c r="AZ22">
        <v>0.36706800000000001</v>
      </c>
    </row>
    <row r="23" spans="1:52" x14ac:dyDescent="0.35">
      <c r="A23" s="108">
        <v>120</v>
      </c>
      <c r="B23">
        <v>19.147812000000002</v>
      </c>
      <c r="C23">
        <v>18.402928800000002</v>
      </c>
      <c r="D23">
        <v>17.658045600000001</v>
      </c>
      <c r="E23">
        <v>16.913162400000001</v>
      </c>
      <c r="F23">
        <v>16.168279200000001</v>
      </c>
      <c r="G23">
        <v>15.423396</v>
      </c>
      <c r="H23">
        <v>15.538247999999999</v>
      </c>
      <c r="I23">
        <v>15.6531</v>
      </c>
      <c r="J23">
        <v>15.767951999999999</v>
      </c>
      <c r="K23">
        <v>15.882804000000002</v>
      </c>
      <c r="L23">
        <v>15.997656000000001</v>
      </c>
      <c r="M23">
        <v>15.501500400000001</v>
      </c>
      <c r="N23">
        <v>15.0053448</v>
      </c>
      <c r="O23">
        <v>14.5091892</v>
      </c>
      <c r="P23">
        <v>14.0130336</v>
      </c>
      <c r="Q23">
        <v>13.516878</v>
      </c>
      <c r="R23">
        <v>12.7183724</v>
      </c>
      <c r="S23">
        <v>11.919866799999999</v>
      </c>
      <c r="T23">
        <v>11.121361200000001</v>
      </c>
      <c r="U23">
        <v>10.3228556</v>
      </c>
      <c r="V23">
        <v>9.5243500000000001</v>
      </c>
      <c r="W23">
        <v>9.0039499999999997</v>
      </c>
      <c r="X23">
        <v>8.483550000000001</v>
      </c>
      <c r="Y23">
        <v>7.9631499999999997</v>
      </c>
      <c r="Z23">
        <v>7.4427500000000002</v>
      </c>
      <c r="AA23">
        <v>6.9223499999999998</v>
      </c>
      <c r="AB23">
        <v>6.2806384</v>
      </c>
      <c r="AC23">
        <v>5.6389267999999992</v>
      </c>
      <c r="AD23">
        <v>4.9972152000000003</v>
      </c>
      <c r="AE23">
        <v>4.3555035999999996</v>
      </c>
      <c r="AF23">
        <v>3.7137919999999998</v>
      </c>
      <c r="AG23">
        <v>3.4251611999999998</v>
      </c>
      <c r="AH23">
        <v>3.1365303999999998</v>
      </c>
      <c r="AI23">
        <v>2.8478995999999999</v>
      </c>
      <c r="AJ23">
        <v>2.5592687999999999</v>
      </c>
      <c r="AK23">
        <v>2.2706379999999999</v>
      </c>
      <c r="AL23">
        <v>2.0286943999999996</v>
      </c>
      <c r="AM23">
        <v>1.7867507999999999</v>
      </c>
      <c r="AN23">
        <v>1.5448071999999999</v>
      </c>
      <c r="AO23">
        <v>1.3028635999999998</v>
      </c>
      <c r="AP23">
        <v>1.0609200000000001</v>
      </c>
      <c r="AQ23">
        <v>0.96697160000000004</v>
      </c>
      <c r="AR23">
        <v>0.8730232</v>
      </c>
      <c r="AS23">
        <v>0.77907480000000007</v>
      </c>
      <c r="AT23">
        <v>0.68512640000000002</v>
      </c>
      <c r="AU23">
        <v>0.59117799999999998</v>
      </c>
      <c r="AV23">
        <v>0.54572960000000004</v>
      </c>
      <c r="AW23">
        <v>0.50028119999999998</v>
      </c>
      <c r="AX23">
        <v>0.45483279999999998</v>
      </c>
      <c r="AY23">
        <v>0.40938439999999998</v>
      </c>
      <c r="AZ23">
        <v>0.36393599999999998</v>
      </c>
    </row>
    <row r="24" spans="1:52" x14ac:dyDescent="0.35">
      <c r="A24" s="108">
        <v>130</v>
      </c>
      <c r="B24">
        <v>17.932888000000002</v>
      </c>
      <c r="C24">
        <v>17.239205200000001</v>
      </c>
      <c r="D24">
        <v>16.545522400000003</v>
      </c>
      <c r="E24">
        <v>15.8518396</v>
      </c>
      <c r="F24">
        <v>15.1581568</v>
      </c>
      <c r="G24">
        <v>14.464473999999999</v>
      </c>
      <c r="H24">
        <v>14.55593</v>
      </c>
      <c r="I24">
        <v>14.647386000000001</v>
      </c>
      <c r="J24">
        <v>14.738842</v>
      </c>
      <c r="K24">
        <v>14.830298000000001</v>
      </c>
      <c r="L24">
        <v>14.921754</v>
      </c>
      <c r="M24">
        <v>14.461421600000001</v>
      </c>
      <c r="N24">
        <v>14.001089200000001</v>
      </c>
      <c r="O24">
        <v>13.5407568</v>
      </c>
      <c r="P24">
        <v>13.0804244</v>
      </c>
      <c r="Q24">
        <v>12.620092</v>
      </c>
      <c r="R24">
        <v>11.872271600000001</v>
      </c>
      <c r="S24">
        <v>11.124451199999999</v>
      </c>
      <c r="T24">
        <v>10.376630800000001</v>
      </c>
      <c r="U24">
        <v>9.628810399999999</v>
      </c>
      <c r="V24">
        <v>8.8809900000000006</v>
      </c>
      <c r="W24">
        <v>8.3957440000000005</v>
      </c>
      <c r="X24">
        <v>7.9104980000000005</v>
      </c>
      <c r="Y24">
        <v>7.4252519999999995</v>
      </c>
      <c r="Z24">
        <v>6.9400060000000003</v>
      </c>
      <c r="AA24">
        <v>6.4547600000000003</v>
      </c>
      <c r="AB24">
        <v>5.8680956000000002</v>
      </c>
      <c r="AC24">
        <v>5.2814312000000001</v>
      </c>
      <c r="AD24">
        <v>4.6947668</v>
      </c>
      <c r="AE24">
        <v>4.1081023999999999</v>
      </c>
      <c r="AF24">
        <v>3.5214379999999998</v>
      </c>
      <c r="AG24">
        <v>3.2523847999999997</v>
      </c>
      <c r="AH24">
        <v>2.9833316000000001</v>
      </c>
      <c r="AI24">
        <v>2.7142783999999995</v>
      </c>
      <c r="AJ24">
        <v>2.4452251999999999</v>
      </c>
      <c r="AK24">
        <v>2.1761719999999998</v>
      </c>
      <c r="AL24">
        <v>1.9480695999999997</v>
      </c>
      <c r="AM24">
        <v>1.7199671999999999</v>
      </c>
      <c r="AN24">
        <v>1.4918647999999999</v>
      </c>
      <c r="AO24">
        <v>1.2637623999999998</v>
      </c>
      <c r="AP24">
        <v>1.03566</v>
      </c>
      <c r="AQ24">
        <v>0.94510240000000001</v>
      </c>
      <c r="AR24">
        <v>0.85454479999999999</v>
      </c>
      <c r="AS24">
        <v>0.76398719999999998</v>
      </c>
      <c r="AT24">
        <v>0.67342959999999996</v>
      </c>
      <c r="AU24">
        <v>0.58287200000000006</v>
      </c>
      <c r="AV24">
        <v>0.5384584</v>
      </c>
      <c r="AW24">
        <v>0.49404480000000001</v>
      </c>
      <c r="AX24">
        <v>0.44963120000000001</v>
      </c>
      <c r="AY24">
        <v>0.40521760000000001</v>
      </c>
      <c r="AZ24">
        <v>0.36080400000000001</v>
      </c>
    </row>
    <row r="25" spans="1:52" x14ac:dyDescent="0.35">
      <c r="A25" s="108">
        <v>140</v>
      </c>
      <c r="B25">
        <v>16.717964000000002</v>
      </c>
      <c r="C25">
        <v>16.0754816</v>
      </c>
      <c r="D25">
        <v>15.432999200000001</v>
      </c>
      <c r="E25">
        <v>14.790516799999999</v>
      </c>
      <c r="F25">
        <v>14.1480344</v>
      </c>
      <c r="G25">
        <v>13.505552</v>
      </c>
      <c r="H25">
        <v>13.573611999999999</v>
      </c>
      <c r="I25">
        <v>13.641672</v>
      </c>
      <c r="J25">
        <v>13.709731999999999</v>
      </c>
      <c r="K25">
        <v>13.777792000000002</v>
      </c>
      <c r="L25">
        <v>13.845852000000001</v>
      </c>
      <c r="M25">
        <v>13.4213428</v>
      </c>
      <c r="N25">
        <v>12.996833599999999</v>
      </c>
      <c r="O25">
        <v>12.572324399999999</v>
      </c>
      <c r="P25">
        <v>12.1478152</v>
      </c>
      <c r="Q25">
        <v>11.723306000000001</v>
      </c>
      <c r="R25">
        <v>11.026170800000001</v>
      </c>
      <c r="S25">
        <v>10.329035599999999</v>
      </c>
      <c r="T25">
        <v>9.631900400000001</v>
      </c>
      <c r="U25">
        <v>8.9347651999999993</v>
      </c>
      <c r="V25">
        <v>8.2376299999999993</v>
      </c>
      <c r="W25">
        <v>7.7875379999999996</v>
      </c>
      <c r="X25">
        <v>7.3374459999999999</v>
      </c>
      <c r="Y25">
        <v>6.8873540000000002</v>
      </c>
      <c r="Z25">
        <v>6.4372620000000005</v>
      </c>
      <c r="AA25">
        <v>5.9871699999999999</v>
      </c>
      <c r="AB25">
        <v>5.4555528000000004</v>
      </c>
      <c r="AC25">
        <v>4.9239356000000001</v>
      </c>
      <c r="AD25">
        <v>4.3923184000000006</v>
      </c>
      <c r="AE25">
        <v>3.8607011999999998</v>
      </c>
      <c r="AF25">
        <v>3.3290839999999999</v>
      </c>
      <c r="AG25">
        <v>3.0796083999999997</v>
      </c>
      <c r="AH25">
        <v>2.8301327999999999</v>
      </c>
      <c r="AI25">
        <v>2.5806571999999997</v>
      </c>
      <c r="AJ25">
        <v>2.3311815999999999</v>
      </c>
      <c r="AK25">
        <v>2.0817059999999996</v>
      </c>
      <c r="AL25">
        <v>1.8674447999999999</v>
      </c>
      <c r="AM25">
        <v>1.6531835999999998</v>
      </c>
      <c r="AN25">
        <v>1.4389224</v>
      </c>
      <c r="AO25">
        <v>1.2246611999999997</v>
      </c>
      <c r="AP25">
        <v>1.0104</v>
      </c>
      <c r="AQ25">
        <v>0.92323320000000009</v>
      </c>
      <c r="AR25">
        <v>0.83606639999999999</v>
      </c>
      <c r="AS25">
        <v>0.7488996</v>
      </c>
      <c r="AT25">
        <v>0.66173280000000001</v>
      </c>
      <c r="AU25">
        <v>0.57456600000000002</v>
      </c>
      <c r="AV25">
        <v>0.53118720000000008</v>
      </c>
      <c r="AW25">
        <v>0.48780840000000003</v>
      </c>
      <c r="AX25">
        <v>0.44442959999999998</v>
      </c>
      <c r="AY25">
        <v>0.40105079999999999</v>
      </c>
      <c r="AZ25">
        <v>0.35767199999999999</v>
      </c>
    </row>
    <row r="26" spans="1:52" x14ac:dyDescent="0.35">
      <c r="A26" s="70">
        <v>150</v>
      </c>
      <c r="B26">
        <v>15.50304</v>
      </c>
      <c r="C26">
        <v>14.911758000000001</v>
      </c>
      <c r="D26">
        <v>14.320476000000001</v>
      </c>
      <c r="E26">
        <v>13.729194</v>
      </c>
      <c r="F26">
        <v>13.137912</v>
      </c>
      <c r="G26">
        <v>12.54663</v>
      </c>
      <c r="H26">
        <v>12.591294</v>
      </c>
      <c r="I26">
        <v>12.635958</v>
      </c>
      <c r="J26">
        <v>12.680622</v>
      </c>
      <c r="K26">
        <v>12.725286000000001</v>
      </c>
      <c r="L26">
        <v>12.76995</v>
      </c>
      <c r="M26">
        <v>12.381264</v>
      </c>
      <c r="N26">
        <v>11.992578</v>
      </c>
      <c r="O26">
        <v>11.603892</v>
      </c>
      <c r="P26">
        <v>11.215206</v>
      </c>
      <c r="Q26">
        <v>10.82652</v>
      </c>
      <c r="R26">
        <v>10.180070000000001</v>
      </c>
      <c r="S26">
        <v>9.5336199999999991</v>
      </c>
      <c r="T26">
        <v>8.8871700000000011</v>
      </c>
      <c r="U26">
        <v>8.2407199999999996</v>
      </c>
      <c r="V26">
        <v>7.5942699999999999</v>
      </c>
      <c r="W26">
        <v>7.1793319999999996</v>
      </c>
      <c r="X26">
        <v>6.7643940000000002</v>
      </c>
      <c r="Y26">
        <v>6.349456</v>
      </c>
      <c r="Z26">
        <v>5.9345180000000006</v>
      </c>
      <c r="AA26">
        <v>5.5195800000000004</v>
      </c>
      <c r="AB26">
        <v>5.0430100000000007</v>
      </c>
      <c r="AC26">
        <v>4.5664400000000001</v>
      </c>
      <c r="AD26">
        <v>4.0898700000000003</v>
      </c>
      <c r="AE26">
        <v>3.6132999999999997</v>
      </c>
      <c r="AF26">
        <v>3.13673</v>
      </c>
      <c r="AG26">
        <v>2.9068320000000001</v>
      </c>
      <c r="AH26">
        <v>2.6769340000000001</v>
      </c>
      <c r="AI26">
        <v>2.4470359999999998</v>
      </c>
      <c r="AJ26">
        <v>2.2171379999999998</v>
      </c>
      <c r="AK26">
        <v>1.9872399999999999</v>
      </c>
      <c r="AL26">
        <v>1.7868199999999999</v>
      </c>
      <c r="AM26">
        <v>1.5863999999999998</v>
      </c>
      <c r="AN26">
        <v>1.38598</v>
      </c>
      <c r="AO26">
        <v>1.1855599999999997</v>
      </c>
      <c r="AP26">
        <v>0.98514000000000002</v>
      </c>
      <c r="AQ26">
        <v>0.90136400000000005</v>
      </c>
      <c r="AR26">
        <v>0.81758799999999998</v>
      </c>
      <c r="AS26">
        <v>0.73381200000000002</v>
      </c>
      <c r="AT26">
        <v>0.65003599999999995</v>
      </c>
      <c r="AU26">
        <v>0.56625999999999999</v>
      </c>
      <c r="AV26">
        <v>0.52391600000000005</v>
      </c>
      <c r="AW26">
        <v>0.481572</v>
      </c>
      <c r="AX26">
        <v>0.43922800000000001</v>
      </c>
      <c r="AY26">
        <v>0.39688400000000001</v>
      </c>
      <c r="AZ26">
        <v>0.35454000000000002</v>
      </c>
    </row>
    <row r="27" spans="1:52" x14ac:dyDescent="0.35">
      <c r="A27" s="108">
        <v>160</v>
      </c>
      <c r="B27">
        <v>13.60534</v>
      </c>
      <c r="C27">
        <v>13.165294400000001</v>
      </c>
      <c r="D27">
        <v>12.725248800000001</v>
      </c>
      <c r="E27">
        <v>12.2852032</v>
      </c>
      <c r="F27">
        <v>11.8451576</v>
      </c>
      <c r="G27">
        <v>11.405112000000001</v>
      </c>
      <c r="H27">
        <v>11.3581804</v>
      </c>
      <c r="I27">
        <v>11.3112488</v>
      </c>
      <c r="J27">
        <v>11.264317199999999</v>
      </c>
      <c r="K27">
        <v>11.2173856</v>
      </c>
      <c r="L27">
        <v>11.170453999999999</v>
      </c>
      <c r="M27">
        <v>10.8967648</v>
      </c>
      <c r="N27">
        <v>10.6230756</v>
      </c>
      <c r="O27">
        <v>10.3493864</v>
      </c>
      <c r="P27">
        <v>10.0756972</v>
      </c>
      <c r="Q27">
        <v>9.8020080000000007</v>
      </c>
      <c r="R27">
        <v>9.2920812000000002</v>
      </c>
      <c r="S27">
        <v>8.7821543999999996</v>
      </c>
      <c r="T27">
        <v>8.2722276000000008</v>
      </c>
      <c r="U27">
        <v>7.7623007999999993</v>
      </c>
      <c r="V27">
        <v>7.2523739999999997</v>
      </c>
      <c r="W27">
        <v>6.8622524</v>
      </c>
      <c r="X27">
        <v>6.4721308000000004</v>
      </c>
      <c r="Y27">
        <v>6.0820091999999999</v>
      </c>
      <c r="Z27">
        <v>5.6918876000000003</v>
      </c>
      <c r="AA27">
        <v>5.3017660000000006</v>
      </c>
      <c r="AB27">
        <v>4.8410916000000004</v>
      </c>
      <c r="AC27">
        <v>4.3804172000000001</v>
      </c>
      <c r="AD27">
        <v>3.9197428000000003</v>
      </c>
      <c r="AE27">
        <v>3.4590683999999996</v>
      </c>
      <c r="AF27">
        <v>2.9983940000000002</v>
      </c>
      <c r="AG27">
        <v>2.7820347999999999</v>
      </c>
      <c r="AH27">
        <v>2.5656756000000001</v>
      </c>
      <c r="AI27">
        <v>2.3493163999999997</v>
      </c>
      <c r="AJ27">
        <v>2.1329571999999999</v>
      </c>
      <c r="AK27">
        <v>1.916598</v>
      </c>
      <c r="AL27">
        <v>1.725042</v>
      </c>
      <c r="AM27">
        <v>1.5334859999999999</v>
      </c>
      <c r="AN27">
        <v>1.3419300000000001</v>
      </c>
      <c r="AO27">
        <v>1.1503739999999998</v>
      </c>
      <c r="AP27">
        <v>0.95881800000000006</v>
      </c>
      <c r="AQ27">
        <v>0.87827120000000003</v>
      </c>
      <c r="AR27">
        <v>0.7977244</v>
      </c>
      <c r="AS27">
        <v>0.71717759999999997</v>
      </c>
      <c r="AT27">
        <v>0.63663079999999994</v>
      </c>
      <c r="AU27">
        <v>0.55608400000000002</v>
      </c>
      <c r="AV27">
        <v>0.51492160000000009</v>
      </c>
      <c r="AW27">
        <v>0.47375919999999999</v>
      </c>
      <c r="AX27">
        <v>0.4325968</v>
      </c>
      <c r="AY27">
        <v>0.39143440000000002</v>
      </c>
      <c r="AZ27">
        <v>0.35027200000000003</v>
      </c>
    </row>
    <row r="28" spans="1:52" x14ac:dyDescent="0.35">
      <c r="A28" s="108">
        <v>170</v>
      </c>
      <c r="B28">
        <v>11.70764</v>
      </c>
      <c r="C28">
        <v>11.4188308</v>
      </c>
      <c r="D28">
        <v>11.130021600000001</v>
      </c>
      <c r="E28">
        <v>10.8412124</v>
      </c>
      <c r="F28">
        <v>10.552403200000001</v>
      </c>
      <c r="G28">
        <v>10.263593999999999</v>
      </c>
      <c r="H28">
        <v>10.125066799999999</v>
      </c>
      <c r="I28">
        <v>9.9865396000000004</v>
      </c>
      <c r="J28">
        <v>9.8480124</v>
      </c>
      <c r="K28">
        <v>9.7094851999999996</v>
      </c>
      <c r="L28">
        <v>9.5709579999999992</v>
      </c>
      <c r="M28">
        <v>9.4122655999999996</v>
      </c>
      <c r="N28">
        <v>9.2535731999999999</v>
      </c>
      <c r="O28">
        <v>9.0948808000000003</v>
      </c>
      <c r="P28">
        <v>8.9361884000000007</v>
      </c>
      <c r="Q28">
        <v>8.7774959999999993</v>
      </c>
      <c r="R28">
        <v>8.4040923999999997</v>
      </c>
      <c r="S28">
        <v>8.0306888000000001</v>
      </c>
      <c r="T28">
        <v>7.6572852000000005</v>
      </c>
      <c r="U28">
        <v>7.2838816</v>
      </c>
      <c r="V28">
        <v>6.9104779999999995</v>
      </c>
      <c r="W28">
        <v>6.5451727999999996</v>
      </c>
      <c r="X28">
        <v>6.1798676000000006</v>
      </c>
      <c r="Y28">
        <v>5.8145623999999998</v>
      </c>
      <c r="Z28">
        <v>5.4492571999999999</v>
      </c>
      <c r="AA28">
        <v>5.083952</v>
      </c>
      <c r="AB28">
        <v>4.6391732000000001</v>
      </c>
      <c r="AC28">
        <v>4.1943944000000002</v>
      </c>
      <c r="AD28">
        <v>3.7496156000000003</v>
      </c>
      <c r="AE28">
        <v>3.3048367999999999</v>
      </c>
      <c r="AF28">
        <v>2.860058</v>
      </c>
      <c r="AG28">
        <v>2.6572376000000002</v>
      </c>
      <c r="AH28">
        <v>2.4544172</v>
      </c>
      <c r="AI28">
        <v>2.2515967999999997</v>
      </c>
      <c r="AJ28">
        <v>2.0487763999999999</v>
      </c>
      <c r="AK28">
        <v>1.8459559999999999</v>
      </c>
      <c r="AL28">
        <v>1.6632640000000001</v>
      </c>
      <c r="AM28">
        <v>1.480572</v>
      </c>
      <c r="AN28">
        <v>1.2978799999999999</v>
      </c>
      <c r="AO28">
        <v>1.1151879999999998</v>
      </c>
      <c r="AP28">
        <v>0.93249599999999999</v>
      </c>
      <c r="AQ28">
        <v>0.85517840000000001</v>
      </c>
      <c r="AR28">
        <v>0.77786080000000002</v>
      </c>
      <c r="AS28">
        <v>0.70054320000000003</v>
      </c>
      <c r="AT28">
        <v>0.62322559999999994</v>
      </c>
      <c r="AU28">
        <v>0.54590799999999995</v>
      </c>
      <c r="AV28">
        <v>0.50592720000000002</v>
      </c>
      <c r="AW28">
        <v>0.46594639999999998</v>
      </c>
      <c r="AX28">
        <v>0.4259656</v>
      </c>
      <c r="AY28">
        <v>0.38598480000000002</v>
      </c>
      <c r="AZ28">
        <v>0.34600400000000003</v>
      </c>
    </row>
    <row r="29" spans="1:52" x14ac:dyDescent="0.35">
      <c r="A29" s="108">
        <v>180</v>
      </c>
      <c r="B29">
        <v>9.809940000000001</v>
      </c>
      <c r="C29">
        <v>9.6723672000000001</v>
      </c>
      <c r="D29">
        <v>9.5347944000000009</v>
      </c>
      <c r="E29">
        <v>9.3972216</v>
      </c>
      <c r="F29">
        <v>9.2596488000000008</v>
      </c>
      <c r="G29">
        <v>9.1220759999999999</v>
      </c>
      <c r="H29">
        <v>8.8919531999999997</v>
      </c>
      <c r="I29">
        <v>8.6618303999999995</v>
      </c>
      <c r="J29">
        <v>8.4317075999999993</v>
      </c>
      <c r="K29">
        <v>8.2015847999999991</v>
      </c>
      <c r="L29">
        <v>7.9714619999999998</v>
      </c>
      <c r="M29">
        <v>7.9277664000000003</v>
      </c>
      <c r="N29">
        <v>7.8840707999999999</v>
      </c>
      <c r="O29">
        <v>7.8403752000000004</v>
      </c>
      <c r="P29">
        <v>7.7966796000000009</v>
      </c>
      <c r="Q29">
        <v>7.7529840000000005</v>
      </c>
      <c r="R29">
        <v>7.516103600000001</v>
      </c>
      <c r="S29">
        <v>7.2792231999999997</v>
      </c>
      <c r="T29">
        <v>7.042342800000001</v>
      </c>
      <c r="U29">
        <v>6.8054623999999997</v>
      </c>
      <c r="V29">
        <v>6.5685820000000001</v>
      </c>
      <c r="W29">
        <v>6.2280932</v>
      </c>
      <c r="X29">
        <v>5.8876043999999998</v>
      </c>
      <c r="Y29">
        <v>5.5471155999999997</v>
      </c>
      <c r="Z29">
        <v>5.2066268000000004</v>
      </c>
      <c r="AA29">
        <v>4.8661380000000003</v>
      </c>
      <c r="AB29">
        <v>4.4372548000000007</v>
      </c>
      <c r="AC29">
        <v>4.0083716000000003</v>
      </c>
      <c r="AD29">
        <v>3.5794884000000002</v>
      </c>
      <c r="AE29">
        <v>3.1506051999999998</v>
      </c>
      <c r="AF29">
        <v>2.7217220000000002</v>
      </c>
      <c r="AG29">
        <v>2.5324404</v>
      </c>
      <c r="AH29">
        <v>2.3431588000000003</v>
      </c>
      <c r="AI29">
        <v>2.1538772000000002</v>
      </c>
      <c r="AJ29">
        <v>1.9645956</v>
      </c>
      <c r="AK29">
        <v>1.7753140000000001</v>
      </c>
      <c r="AL29">
        <v>1.601486</v>
      </c>
      <c r="AM29">
        <v>1.4276579999999999</v>
      </c>
      <c r="AN29">
        <v>1.25383</v>
      </c>
      <c r="AO29">
        <v>1.0800019999999999</v>
      </c>
      <c r="AP29">
        <v>0.90617400000000004</v>
      </c>
      <c r="AQ29">
        <v>0.83208560000000009</v>
      </c>
      <c r="AR29">
        <v>0.75799719999999993</v>
      </c>
      <c r="AS29">
        <v>0.68390879999999998</v>
      </c>
      <c r="AT29">
        <v>0.60982040000000004</v>
      </c>
      <c r="AU29">
        <v>0.53573199999999999</v>
      </c>
      <c r="AV29">
        <v>0.49693280000000001</v>
      </c>
      <c r="AW29">
        <v>0.45813359999999997</v>
      </c>
      <c r="AX29">
        <v>0.4193344</v>
      </c>
      <c r="AY29">
        <v>0.38053519999999996</v>
      </c>
      <c r="AZ29">
        <v>0.34173599999999998</v>
      </c>
    </row>
    <row r="30" spans="1:52" x14ac:dyDescent="0.35">
      <c r="A30" s="108">
        <v>190</v>
      </c>
      <c r="B30">
        <v>7.9122399999999997</v>
      </c>
      <c r="C30">
        <v>7.9259036000000007</v>
      </c>
      <c r="D30">
        <v>7.9395671999999999</v>
      </c>
      <c r="E30">
        <v>7.9532308</v>
      </c>
      <c r="F30">
        <v>7.9668943999999993</v>
      </c>
      <c r="G30">
        <v>7.9805579999999994</v>
      </c>
      <c r="H30">
        <v>7.6588395999999994</v>
      </c>
      <c r="I30">
        <v>7.3371211999999995</v>
      </c>
      <c r="J30">
        <v>7.0154027999999995</v>
      </c>
      <c r="K30">
        <v>6.6936843999999995</v>
      </c>
      <c r="L30">
        <v>6.3719659999999996</v>
      </c>
      <c r="M30">
        <v>6.4432671999999993</v>
      </c>
      <c r="N30">
        <v>6.5145683999999999</v>
      </c>
      <c r="O30">
        <v>6.5858696000000005</v>
      </c>
      <c r="P30">
        <v>6.6571708000000003</v>
      </c>
      <c r="Q30">
        <v>6.728472</v>
      </c>
      <c r="R30">
        <v>6.6281148000000005</v>
      </c>
      <c r="S30">
        <v>6.5277575999999993</v>
      </c>
      <c r="T30">
        <v>6.4274003999999998</v>
      </c>
      <c r="U30">
        <v>6.3270432000000003</v>
      </c>
      <c r="V30">
        <v>6.2266859999999999</v>
      </c>
      <c r="W30">
        <v>5.9110135999999995</v>
      </c>
      <c r="X30">
        <v>5.5953412</v>
      </c>
      <c r="Y30">
        <v>5.2796687999999996</v>
      </c>
      <c r="Z30">
        <v>4.9639964000000001</v>
      </c>
      <c r="AA30">
        <v>4.6483239999999997</v>
      </c>
      <c r="AB30">
        <v>4.2353364000000004</v>
      </c>
      <c r="AC30">
        <v>3.8223487999999999</v>
      </c>
      <c r="AD30">
        <v>3.4093612000000002</v>
      </c>
      <c r="AE30">
        <v>2.9963736000000001</v>
      </c>
      <c r="AF30">
        <v>2.583386</v>
      </c>
      <c r="AG30">
        <v>2.4076431999999999</v>
      </c>
      <c r="AH30">
        <v>2.2319004000000002</v>
      </c>
      <c r="AI30">
        <v>2.0561576000000001</v>
      </c>
      <c r="AJ30">
        <v>1.8804148000000001</v>
      </c>
      <c r="AK30">
        <v>1.704672</v>
      </c>
      <c r="AL30">
        <v>1.5397080000000001</v>
      </c>
      <c r="AM30">
        <v>1.374744</v>
      </c>
      <c r="AN30">
        <v>1.2097799999999999</v>
      </c>
      <c r="AO30">
        <v>1.044816</v>
      </c>
      <c r="AP30">
        <v>0.87985199999999997</v>
      </c>
      <c r="AQ30">
        <v>0.80899280000000007</v>
      </c>
      <c r="AR30">
        <v>0.73813359999999995</v>
      </c>
      <c r="AS30">
        <v>0.66727440000000005</v>
      </c>
      <c r="AT30">
        <v>0.59641520000000003</v>
      </c>
      <c r="AU30">
        <v>0.52555599999999991</v>
      </c>
      <c r="AV30">
        <v>0.48793839999999999</v>
      </c>
      <c r="AW30">
        <v>0.45032079999999997</v>
      </c>
      <c r="AX30">
        <v>0.41270319999999999</v>
      </c>
      <c r="AY30">
        <v>0.37508559999999996</v>
      </c>
      <c r="AZ30">
        <v>0.33746799999999999</v>
      </c>
    </row>
    <row r="31" spans="1:52" x14ac:dyDescent="0.35">
      <c r="A31" s="70">
        <v>200</v>
      </c>
      <c r="B31">
        <v>6.0145400000000002</v>
      </c>
      <c r="C31">
        <v>6.1794400000000005</v>
      </c>
      <c r="D31">
        <v>6.3443399999999999</v>
      </c>
      <c r="E31">
        <v>6.5092400000000001</v>
      </c>
      <c r="F31">
        <v>6.6741399999999995</v>
      </c>
      <c r="G31">
        <v>6.8390399999999998</v>
      </c>
      <c r="H31">
        <v>6.425726</v>
      </c>
      <c r="I31">
        <v>6.0124119999999994</v>
      </c>
      <c r="J31">
        <v>5.5990979999999997</v>
      </c>
      <c r="K31">
        <v>5.1857839999999999</v>
      </c>
      <c r="L31">
        <v>4.7724700000000002</v>
      </c>
      <c r="M31">
        <v>4.9587680000000001</v>
      </c>
      <c r="N31">
        <v>5.1450659999999999</v>
      </c>
      <c r="O31">
        <v>5.3313640000000007</v>
      </c>
      <c r="P31">
        <v>5.5176620000000005</v>
      </c>
      <c r="Q31">
        <v>5.7039600000000004</v>
      </c>
      <c r="R31">
        <v>5.7401260000000001</v>
      </c>
      <c r="S31">
        <v>5.7762919999999998</v>
      </c>
      <c r="T31">
        <v>5.8124580000000003</v>
      </c>
      <c r="U31">
        <v>5.848624</v>
      </c>
      <c r="V31">
        <v>5.8847899999999997</v>
      </c>
      <c r="W31">
        <v>5.593934</v>
      </c>
      <c r="X31">
        <v>5.3030780000000002</v>
      </c>
      <c r="Y31">
        <v>5.0122219999999995</v>
      </c>
      <c r="Z31">
        <v>4.7213659999999997</v>
      </c>
      <c r="AA31">
        <v>4.4305099999999999</v>
      </c>
      <c r="AB31">
        <v>4.0334180000000002</v>
      </c>
      <c r="AC31">
        <v>3.6363259999999999</v>
      </c>
      <c r="AD31">
        <v>3.2392340000000002</v>
      </c>
      <c r="AE31">
        <v>2.8421419999999999</v>
      </c>
      <c r="AF31">
        <v>2.4450500000000002</v>
      </c>
      <c r="AG31">
        <v>2.2828460000000002</v>
      </c>
      <c r="AH31">
        <v>2.1206420000000001</v>
      </c>
      <c r="AI31">
        <v>1.9584380000000001</v>
      </c>
      <c r="AJ31">
        <v>1.7962340000000001</v>
      </c>
      <c r="AK31">
        <v>1.6340300000000001</v>
      </c>
      <c r="AL31">
        <v>1.4779300000000002</v>
      </c>
      <c r="AM31">
        <v>1.3218300000000001</v>
      </c>
      <c r="AN31">
        <v>1.1657299999999999</v>
      </c>
      <c r="AO31">
        <v>1.00963</v>
      </c>
      <c r="AP31">
        <v>0.85353000000000001</v>
      </c>
      <c r="AQ31">
        <v>0.78590000000000004</v>
      </c>
      <c r="AR31">
        <v>0.71826999999999996</v>
      </c>
      <c r="AS31">
        <v>0.65064</v>
      </c>
      <c r="AT31">
        <v>0.58301000000000003</v>
      </c>
      <c r="AU31">
        <v>0.51537999999999995</v>
      </c>
      <c r="AV31">
        <v>0.47894399999999998</v>
      </c>
      <c r="AW31">
        <v>0.44250799999999996</v>
      </c>
      <c r="AX31">
        <v>0.40607199999999999</v>
      </c>
      <c r="AY31">
        <v>0.36963599999999996</v>
      </c>
      <c r="AZ31">
        <v>0.3332</v>
      </c>
    </row>
    <row r="32" spans="1:52" x14ac:dyDescent="0.35">
      <c r="A32" s="108">
        <v>225</v>
      </c>
      <c r="B32">
        <v>5.1852800000000006</v>
      </c>
      <c r="C32">
        <v>5.2074750000000005</v>
      </c>
      <c r="D32">
        <v>5.2296700000000005</v>
      </c>
      <c r="E32">
        <v>5.2518650000000004</v>
      </c>
      <c r="F32">
        <v>5.2740599999999995</v>
      </c>
      <c r="G32">
        <v>5.2962550000000004</v>
      </c>
      <c r="H32">
        <v>5.0512940000000004</v>
      </c>
      <c r="I32">
        <v>4.8063329999999995</v>
      </c>
      <c r="J32">
        <v>4.5613719999999995</v>
      </c>
      <c r="K32">
        <v>4.3164110000000004</v>
      </c>
      <c r="L32">
        <v>4.0714500000000005</v>
      </c>
      <c r="M32">
        <v>4.126404</v>
      </c>
      <c r="N32">
        <v>4.1813579999999995</v>
      </c>
      <c r="O32">
        <v>4.2363119999999999</v>
      </c>
      <c r="P32">
        <v>4.2912660000000002</v>
      </c>
      <c r="Q32">
        <v>4.3462200000000006</v>
      </c>
      <c r="R32">
        <v>4.2944569999999995</v>
      </c>
      <c r="S32">
        <v>4.2426940000000002</v>
      </c>
      <c r="T32">
        <v>4.190931</v>
      </c>
      <c r="U32">
        <v>4.1391679999999997</v>
      </c>
      <c r="V32">
        <v>4.0874050000000004</v>
      </c>
      <c r="W32">
        <v>3.8939380000000003</v>
      </c>
      <c r="X32">
        <v>3.7004710000000003</v>
      </c>
      <c r="Y32">
        <v>3.5070039999999998</v>
      </c>
      <c r="Z32">
        <v>3.3135370000000002</v>
      </c>
      <c r="AA32">
        <v>3.1200700000000001</v>
      </c>
      <c r="AB32">
        <v>2.9433630000000002</v>
      </c>
      <c r="AC32">
        <v>2.7666560000000002</v>
      </c>
      <c r="AD32">
        <v>2.5899490000000003</v>
      </c>
      <c r="AE32">
        <v>2.4132420000000003</v>
      </c>
      <c r="AF32">
        <v>2.2365349999999999</v>
      </c>
      <c r="AG32">
        <v>2.088317</v>
      </c>
      <c r="AH32">
        <v>1.940099</v>
      </c>
      <c r="AI32">
        <v>1.7918810000000001</v>
      </c>
      <c r="AJ32">
        <v>1.6436630000000001</v>
      </c>
      <c r="AK32">
        <v>1.4954450000000001</v>
      </c>
      <c r="AL32">
        <v>1.3557520000000001</v>
      </c>
      <c r="AM32">
        <v>1.216059</v>
      </c>
      <c r="AN32">
        <v>1.0763659999999999</v>
      </c>
      <c r="AO32">
        <v>0.93667299999999998</v>
      </c>
      <c r="AP32">
        <v>0.79698000000000002</v>
      </c>
      <c r="AQ32">
        <v>0.73543200000000009</v>
      </c>
      <c r="AR32">
        <v>0.67388399999999993</v>
      </c>
      <c r="AS32">
        <v>0.61233599999999999</v>
      </c>
      <c r="AT32">
        <v>0.55078800000000006</v>
      </c>
      <c r="AU32">
        <v>0.48924000000000001</v>
      </c>
      <c r="AV32">
        <v>0.45561799999999997</v>
      </c>
      <c r="AW32">
        <v>0.42199599999999998</v>
      </c>
      <c r="AX32">
        <v>0.388374</v>
      </c>
      <c r="AY32">
        <v>0.35475199999999996</v>
      </c>
      <c r="AZ32">
        <v>0.32113000000000003</v>
      </c>
    </row>
    <row r="33" spans="1:52" x14ac:dyDescent="0.35">
      <c r="A33" s="70">
        <v>250</v>
      </c>
      <c r="B33">
        <v>4.35602</v>
      </c>
      <c r="C33">
        <v>4.2355099999999997</v>
      </c>
      <c r="D33">
        <v>4.1150000000000002</v>
      </c>
      <c r="E33">
        <v>3.9944899999999999</v>
      </c>
      <c r="F33">
        <v>3.87398</v>
      </c>
      <c r="G33">
        <v>3.7534700000000001</v>
      </c>
      <c r="H33">
        <v>3.6768619999999999</v>
      </c>
      <c r="I33">
        <v>3.6002540000000001</v>
      </c>
      <c r="J33">
        <v>3.5236459999999998</v>
      </c>
      <c r="K33">
        <v>3.447038</v>
      </c>
      <c r="L33">
        <v>3.3704299999999998</v>
      </c>
      <c r="M33">
        <v>3.2940399999999999</v>
      </c>
      <c r="N33">
        <v>3.2176499999999999</v>
      </c>
      <c r="O33">
        <v>3.1412599999999999</v>
      </c>
      <c r="P33">
        <v>3.06487</v>
      </c>
      <c r="Q33">
        <v>2.98848</v>
      </c>
      <c r="R33">
        <v>2.8487879999999999</v>
      </c>
      <c r="S33">
        <v>2.7090960000000002</v>
      </c>
      <c r="T33">
        <v>2.569404</v>
      </c>
      <c r="U33">
        <v>2.4297120000000003</v>
      </c>
      <c r="V33">
        <v>2.2900200000000002</v>
      </c>
      <c r="W33">
        <v>2.1939420000000003</v>
      </c>
      <c r="X33">
        <v>2.097864</v>
      </c>
      <c r="Y33">
        <v>2.0017860000000001</v>
      </c>
      <c r="Z33">
        <v>1.9057080000000002</v>
      </c>
      <c r="AA33">
        <v>1.8096300000000001</v>
      </c>
      <c r="AB33">
        <v>1.8533080000000002</v>
      </c>
      <c r="AC33">
        <v>1.8969860000000001</v>
      </c>
      <c r="AD33">
        <v>1.9406640000000002</v>
      </c>
      <c r="AE33">
        <v>1.9843420000000003</v>
      </c>
      <c r="AF33">
        <v>2.0280200000000002</v>
      </c>
      <c r="AG33">
        <v>1.893788</v>
      </c>
      <c r="AH33">
        <v>1.7595560000000001</v>
      </c>
      <c r="AI33">
        <v>1.625324</v>
      </c>
      <c r="AJ33">
        <v>1.4910920000000001</v>
      </c>
      <c r="AK33">
        <v>1.35686</v>
      </c>
      <c r="AL33">
        <v>1.2335739999999999</v>
      </c>
      <c r="AM33">
        <v>1.1102879999999999</v>
      </c>
      <c r="AN33">
        <v>0.98700199999999993</v>
      </c>
      <c r="AO33">
        <v>0.86371599999999993</v>
      </c>
      <c r="AP33">
        <v>0.74043000000000003</v>
      </c>
      <c r="AQ33">
        <v>0.68496400000000002</v>
      </c>
      <c r="AR33">
        <v>0.629498</v>
      </c>
      <c r="AS33">
        <v>0.57403199999999999</v>
      </c>
      <c r="AT33">
        <v>0.51856599999999997</v>
      </c>
      <c r="AU33">
        <v>0.46310000000000001</v>
      </c>
      <c r="AV33">
        <v>0.43229200000000001</v>
      </c>
      <c r="AW33">
        <v>0.40148400000000001</v>
      </c>
      <c r="AX33">
        <v>0.37067600000000001</v>
      </c>
      <c r="AY33">
        <v>0.339868</v>
      </c>
      <c r="AZ33">
        <v>0.30906</v>
      </c>
    </row>
    <row r="34" spans="1:52" x14ac:dyDescent="0.35">
      <c r="A34" s="108">
        <v>275</v>
      </c>
      <c r="B34">
        <v>3.8846350000000003</v>
      </c>
      <c r="C34">
        <v>3.7808769999999998</v>
      </c>
      <c r="D34">
        <v>3.6771190000000002</v>
      </c>
      <c r="E34">
        <v>3.5733610000000002</v>
      </c>
      <c r="F34">
        <v>3.4696030000000002</v>
      </c>
      <c r="G34">
        <v>3.3658450000000002</v>
      </c>
      <c r="H34">
        <v>3.2963420000000001</v>
      </c>
      <c r="I34">
        <v>3.226839</v>
      </c>
      <c r="J34">
        <v>3.1573359999999999</v>
      </c>
      <c r="K34">
        <v>3.0878329999999998</v>
      </c>
      <c r="L34">
        <v>3.0183299999999997</v>
      </c>
      <c r="M34">
        <v>2.9521549999999999</v>
      </c>
      <c r="N34">
        <v>2.88598</v>
      </c>
      <c r="O34">
        <v>2.8198049999999997</v>
      </c>
      <c r="P34">
        <v>2.7536300000000002</v>
      </c>
      <c r="Q34">
        <v>2.6874549999999999</v>
      </c>
      <c r="R34">
        <v>2.5648460000000002</v>
      </c>
      <c r="S34">
        <v>2.442237</v>
      </c>
      <c r="T34">
        <v>2.3196279999999998</v>
      </c>
      <c r="U34">
        <v>2.1970190000000001</v>
      </c>
      <c r="V34">
        <v>2.0744100000000003</v>
      </c>
      <c r="W34">
        <v>1.9861050000000002</v>
      </c>
      <c r="X34">
        <v>1.8977999999999999</v>
      </c>
      <c r="Y34">
        <v>1.8094950000000001</v>
      </c>
      <c r="Z34">
        <v>1.72119</v>
      </c>
      <c r="AA34">
        <v>1.6328849999999999</v>
      </c>
      <c r="AB34">
        <v>1.684863</v>
      </c>
      <c r="AC34">
        <v>1.7368410000000001</v>
      </c>
      <c r="AD34">
        <v>1.7888190000000002</v>
      </c>
      <c r="AE34">
        <v>1.8407970000000002</v>
      </c>
      <c r="AF34">
        <v>1.8927750000000001</v>
      </c>
      <c r="AG34">
        <v>1.7651159999999999</v>
      </c>
      <c r="AH34">
        <v>1.6374569999999999</v>
      </c>
      <c r="AI34">
        <v>1.509798</v>
      </c>
      <c r="AJ34">
        <v>1.382139</v>
      </c>
      <c r="AK34">
        <v>1.25448</v>
      </c>
      <c r="AL34">
        <v>1.14283</v>
      </c>
      <c r="AM34">
        <v>1.03118</v>
      </c>
      <c r="AN34">
        <v>0.91952999999999996</v>
      </c>
      <c r="AO34">
        <v>0.80787999999999993</v>
      </c>
      <c r="AP34">
        <v>0.69623000000000002</v>
      </c>
      <c r="AQ34">
        <v>0.64480899999999997</v>
      </c>
      <c r="AR34">
        <v>0.59338800000000003</v>
      </c>
      <c r="AS34">
        <v>0.54196700000000009</v>
      </c>
      <c r="AT34">
        <v>0.49054599999999998</v>
      </c>
      <c r="AU34">
        <v>0.43912499999999999</v>
      </c>
      <c r="AV34">
        <v>0.41066999999999998</v>
      </c>
      <c r="AW34">
        <v>0.38221499999999997</v>
      </c>
      <c r="AX34">
        <v>0.35376000000000002</v>
      </c>
      <c r="AY34">
        <v>0.32530500000000001</v>
      </c>
      <c r="AZ34">
        <v>0.29685</v>
      </c>
    </row>
    <row r="35" spans="1:52" x14ac:dyDescent="0.35">
      <c r="A35" s="70">
        <v>300</v>
      </c>
      <c r="B35">
        <v>3.4132500000000001</v>
      </c>
      <c r="C35">
        <v>3.326244</v>
      </c>
      <c r="D35">
        <v>3.2392379999999998</v>
      </c>
      <c r="E35">
        <v>3.1522320000000001</v>
      </c>
      <c r="F35">
        <v>3.065226</v>
      </c>
      <c r="G35">
        <v>2.9782199999999999</v>
      </c>
      <c r="H35">
        <v>2.9158219999999999</v>
      </c>
      <c r="I35">
        <v>2.853424</v>
      </c>
      <c r="J35">
        <v>2.791026</v>
      </c>
      <c r="K35">
        <v>2.7286280000000001</v>
      </c>
      <c r="L35">
        <v>2.6662300000000001</v>
      </c>
      <c r="M35">
        <v>2.6102699999999999</v>
      </c>
      <c r="N35">
        <v>2.5543100000000001</v>
      </c>
      <c r="O35">
        <v>2.4983499999999998</v>
      </c>
      <c r="P35">
        <v>2.4423900000000001</v>
      </c>
      <c r="Q35">
        <v>2.3864299999999998</v>
      </c>
      <c r="R35">
        <v>2.280904</v>
      </c>
      <c r="S35">
        <v>2.1753779999999998</v>
      </c>
      <c r="T35">
        <v>2.069852</v>
      </c>
      <c r="U35">
        <v>1.964326</v>
      </c>
      <c r="V35">
        <v>1.8588</v>
      </c>
      <c r="W35">
        <v>1.778268</v>
      </c>
      <c r="X35">
        <v>1.6977359999999999</v>
      </c>
      <c r="Y35">
        <v>1.6172040000000001</v>
      </c>
      <c r="Z35">
        <v>1.536672</v>
      </c>
      <c r="AA35">
        <v>1.45614</v>
      </c>
      <c r="AB35">
        <v>1.516418</v>
      </c>
      <c r="AC35">
        <v>1.5766960000000001</v>
      </c>
      <c r="AD35">
        <v>1.6369739999999999</v>
      </c>
      <c r="AE35">
        <v>1.697252</v>
      </c>
      <c r="AF35">
        <v>1.75753</v>
      </c>
      <c r="AG35">
        <v>1.636444</v>
      </c>
      <c r="AH35">
        <v>1.515358</v>
      </c>
      <c r="AI35">
        <v>1.394272</v>
      </c>
      <c r="AJ35">
        <v>1.2731859999999999</v>
      </c>
      <c r="AK35">
        <v>1.1520999999999999</v>
      </c>
      <c r="AL35">
        <v>1.0520859999999999</v>
      </c>
      <c r="AM35">
        <v>0.95207199999999992</v>
      </c>
      <c r="AN35">
        <v>0.85205799999999998</v>
      </c>
      <c r="AO35">
        <v>0.75204399999999993</v>
      </c>
      <c r="AP35">
        <v>0.65203</v>
      </c>
      <c r="AQ35">
        <v>0.60465400000000002</v>
      </c>
      <c r="AR35">
        <v>0.55727799999999994</v>
      </c>
      <c r="AS35">
        <v>0.50990200000000008</v>
      </c>
      <c r="AT35">
        <v>0.46252599999999999</v>
      </c>
      <c r="AU35">
        <v>0.41515000000000002</v>
      </c>
      <c r="AV35">
        <v>0.389048</v>
      </c>
      <c r="AW35">
        <v>0.36294599999999999</v>
      </c>
      <c r="AX35">
        <v>0.33684400000000003</v>
      </c>
      <c r="AY35">
        <v>0.31074200000000002</v>
      </c>
      <c r="AZ35">
        <v>0.28464</v>
      </c>
    </row>
    <row r="36" spans="1:52" x14ac:dyDescent="0.35">
      <c r="A36" s="108">
        <v>350</v>
      </c>
      <c r="B36">
        <v>2.8652699999999998</v>
      </c>
      <c r="C36">
        <v>2.7959879999999999</v>
      </c>
      <c r="D36">
        <v>2.7267060000000001</v>
      </c>
      <c r="E36">
        <v>2.6574239999999998</v>
      </c>
      <c r="F36">
        <v>2.5881419999999999</v>
      </c>
      <c r="G36">
        <v>2.5188600000000001</v>
      </c>
      <c r="H36">
        <v>2.465649</v>
      </c>
      <c r="I36">
        <v>2.4124379999999999</v>
      </c>
      <c r="J36">
        <v>2.3592269999999997</v>
      </c>
      <c r="K36">
        <v>2.3060160000000001</v>
      </c>
      <c r="L36">
        <v>2.2528049999999999</v>
      </c>
      <c r="M36">
        <v>2.2070599999999998</v>
      </c>
      <c r="N36">
        <v>2.1613150000000001</v>
      </c>
      <c r="O36">
        <v>2.11557</v>
      </c>
      <c r="P36">
        <v>2.0698249999999998</v>
      </c>
      <c r="Q36">
        <v>2.0240799999999997</v>
      </c>
      <c r="R36">
        <v>1.9370099999999999</v>
      </c>
      <c r="S36">
        <v>1.8499399999999999</v>
      </c>
      <c r="T36">
        <v>1.7628699999999999</v>
      </c>
      <c r="U36">
        <v>1.6758</v>
      </c>
      <c r="V36">
        <v>1.58873</v>
      </c>
      <c r="W36">
        <v>1.5222669999999998</v>
      </c>
      <c r="X36">
        <v>1.4558039999999999</v>
      </c>
      <c r="Y36">
        <v>1.3893409999999999</v>
      </c>
      <c r="Z36">
        <v>1.322878</v>
      </c>
      <c r="AA36">
        <v>1.2564150000000001</v>
      </c>
      <c r="AB36">
        <v>1.243662</v>
      </c>
      <c r="AC36">
        <v>1.230909</v>
      </c>
      <c r="AD36">
        <v>1.218156</v>
      </c>
      <c r="AE36">
        <v>1.205403</v>
      </c>
      <c r="AF36">
        <v>1.19265</v>
      </c>
      <c r="AG36">
        <v>1.1611260000000001</v>
      </c>
      <c r="AH36">
        <v>1.129602</v>
      </c>
      <c r="AI36">
        <v>1.0980780000000001</v>
      </c>
      <c r="AJ36">
        <v>1.066554</v>
      </c>
      <c r="AK36">
        <v>1.0350299999999999</v>
      </c>
      <c r="AL36">
        <v>0.94405299999999992</v>
      </c>
      <c r="AM36">
        <v>0.85307599999999995</v>
      </c>
      <c r="AN36">
        <v>0.76209900000000008</v>
      </c>
      <c r="AO36">
        <v>0.671122</v>
      </c>
      <c r="AP36">
        <v>0.58014500000000002</v>
      </c>
      <c r="AQ36">
        <v>0.53972100000000001</v>
      </c>
      <c r="AR36">
        <v>0.49929699999999999</v>
      </c>
      <c r="AS36">
        <v>0.45887300000000003</v>
      </c>
      <c r="AT36">
        <v>0.41844899999999996</v>
      </c>
      <c r="AU36">
        <v>0.378025</v>
      </c>
      <c r="AV36">
        <v>0.35502400000000001</v>
      </c>
      <c r="AW36">
        <v>0.33202299999999996</v>
      </c>
      <c r="AX36">
        <v>0.30902200000000002</v>
      </c>
      <c r="AY36">
        <v>0.28602099999999997</v>
      </c>
      <c r="AZ36">
        <v>0.26302000000000003</v>
      </c>
    </row>
    <row r="37" spans="1:52" x14ac:dyDescent="0.35">
      <c r="A37" s="70">
        <v>400</v>
      </c>
      <c r="B37">
        <v>2.3172899999999998</v>
      </c>
      <c r="C37">
        <v>2.2657319999999999</v>
      </c>
      <c r="D37">
        <v>2.2141739999999999</v>
      </c>
      <c r="E37">
        <v>2.1626159999999999</v>
      </c>
      <c r="F37">
        <v>2.1110579999999999</v>
      </c>
      <c r="G37">
        <v>2.0594999999999999</v>
      </c>
      <c r="H37">
        <v>2.015476</v>
      </c>
      <c r="I37">
        <v>1.971452</v>
      </c>
      <c r="J37">
        <v>1.9274279999999999</v>
      </c>
      <c r="K37">
        <v>1.8834040000000001</v>
      </c>
      <c r="L37">
        <v>1.83938</v>
      </c>
      <c r="M37">
        <v>1.80385</v>
      </c>
      <c r="N37">
        <v>1.7683199999999999</v>
      </c>
      <c r="O37">
        <v>1.7327900000000001</v>
      </c>
      <c r="P37">
        <v>1.69726</v>
      </c>
      <c r="Q37">
        <v>1.6617299999999999</v>
      </c>
      <c r="R37">
        <v>1.593116</v>
      </c>
      <c r="S37">
        <v>1.524502</v>
      </c>
      <c r="T37">
        <v>1.4558879999999998</v>
      </c>
      <c r="U37">
        <v>1.3872739999999999</v>
      </c>
      <c r="V37">
        <v>1.3186599999999999</v>
      </c>
      <c r="W37">
        <v>1.2662659999999999</v>
      </c>
      <c r="X37">
        <v>1.2138719999999998</v>
      </c>
      <c r="Y37">
        <v>1.161478</v>
      </c>
      <c r="Z37">
        <v>1.109084</v>
      </c>
      <c r="AA37">
        <v>1.0566899999999999</v>
      </c>
      <c r="AB37">
        <v>0.97090599999999994</v>
      </c>
      <c r="AC37">
        <v>0.88512199999999996</v>
      </c>
      <c r="AD37">
        <v>0.79933799999999999</v>
      </c>
      <c r="AE37">
        <v>0.71355400000000002</v>
      </c>
      <c r="AF37">
        <v>0.62777000000000005</v>
      </c>
      <c r="AG37">
        <v>0.68580800000000008</v>
      </c>
      <c r="AH37">
        <v>0.74384600000000001</v>
      </c>
      <c r="AI37">
        <v>0.80188400000000004</v>
      </c>
      <c r="AJ37">
        <v>0.85992200000000008</v>
      </c>
      <c r="AK37">
        <v>0.91796</v>
      </c>
      <c r="AL37">
        <v>0.83601999999999999</v>
      </c>
      <c r="AM37">
        <v>0.75407999999999997</v>
      </c>
      <c r="AN37">
        <v>0.67214000000000007</v>
      </c>
      <c r="AO37">
        <v>0.59020000000000006</v>
      </c>
      <c r="AP37">
        <v>0.50826000000000005</v>
      </c>
      <c r="AQ37">
        <v>0.47478800000000004</v>
      </c>
      <c r="AR37">
        <v>0.44131600000000004</v>
      </c>
      <c r="AS37">
        <v>0.40784399999999998</v>
      </c>
      <c r="AT37">
        <v>0.37437199999999998</v>
      </c>
      <c r="AU37">
        <v>0.34089999999999998</v>
      </c>
      <c r="AV37">
        <v>0.32100000000000001</v>
      </c>
      <c r="AW37">
        <v>0.30109999999999998</v>
      </c>
      <c r="AX37">
        <v>0.28120000000000001</v>
      </c>
      <c r="AY37">
        <v>0.26129999999999998</v>
      </c>
      <c r="AZ37">
        <v>0.2414</v>
      </c>
    </row>
    <row r="38" spans="1:52" x14ac:dyDescent="0.35">
      <c r="A38" s="108">
        <v>450</v>
      </c>
      <c r="B38">
        <v>2.0052399999999997</v>
      </c>
      <c r="C38">
        <v>1.9648249999999998</v>
      </c>
      <c r="D38">
        <v>1.92441</v>
      </c>
      <c r="E38">
        <v>1.8839949999999999</v>
      </c>
      <c r="F38">
        <v>1.8435799999999998</v>
      </c>
      <c r="G38">
        <v>1.8031649999999999</v>
      </c>
      <c r="H38">
        <v>1.7638199999999999</v>
      </c>
      <c r="I38">
        <v>1.724475</v>
      </c>
      <c r="J38">
        <v>1.68513</v>
      </c>
      <c r="K38">
        <v>1.6457850000000001</v>
      </c>
      <c r="L38">
        <v>1.6064400000000001</v>
      </c>
      <c r="M38">
        <v>1.5770409999999999</v>
      </c>
      <c r="N38">
        <v>1.547642</v>
      </c>
      <c r="O38">
        <v>1.518243</v>
      </c>
      <c r="P38">
        <v>1.4888440000000001</v>
      </c>
      <c r="Q38">
        <v>1.4594450000000001</v>
      </c>
      <c r="R38">
        <v>1.399878</v>
      </c>
      <c r="S38">
        <v>1.340311</v>
      </c>
      <c r="T38">
        <v>1.2807439999999999</v>
      </c>
      <c r="U38">
        <v>1.221177</v>
      </c>
      <c r="V38">
        <v>1.16161</v>
      </c>
      <c r="W38">
        <v>1.11608</v>
      </c>
      <c r="X38">
        <v>1.0705499999999999</v>
      </c>
      <c r="Y38">
        <v>1.02502</v>
      </c>
      <c r="Z38">
        <v>0.97948999999999997</v>
      </c>
      <c r="AA38">
        <v>0.9339599999999999</v>
      </c>
      <c r="AB38">
        <v>0.85911800000000005</v>
      </c>
      <c r="AC38">
        <v>0.78427599999999997</v>
      </c>
      <c r="AD38">
        <v>0.70943400000000001</v>
      </c>
      <c r="AE38">
        <v>0.63459200000000004</v>
      </c>
      <c r="AF38">
        <v>0.55974999999999997</v>
      </c>
      <c r="AG38">
        <v>0.57449499999999998</v>
      </c>
      <c r="AH38">
        <v>0.58923999999999999</v>
      </c>
      <c r="AI38">
        <v>0.60398499999999999</v>
      </c>
      <c r="AJ38">
        <v>0.61873</v>
      </c>
      <c r="AK38">
        <v>0.63347500000000001</v>
      </c>
      <c r="AL38">
        <v>0.59959000000000007</v>
      </c>
      <c r="AM38">
        <v>0.56570500000000001</v>
      </c>
      <c r="AN38">
        <v>0.53182000000000007</v>
      </c>
      <c r="AO38">
        <v>0.49793500000000002</v>
      </c>
      <c r="AP38">
        <v>0.46405000000000002</v>
      </c>
      <c r="AQ38">
        <v>0.43363400000000002</v>
      </c>
      <c r="AR38">
        <v>0.40321800000000002</v>
      </c>
      <c r="AS38">
        <v>0.37280199999999997</v>
      </c>
      <c r="AT38">
        <v>0.34238599999999997</v>
      </c>
      <c r="AU38">
        <v>0.31196999999999997</v>
      </c>
      <c r="AV38">
        <v>0.29398000000000002</v>
      </c>
      <c r="AW38">
        <v>0.27598999999999996</v>
      </c>
      <c r="AX38">
        <v>0.25800000000000001</v>
      </c>
      <c r="AY38">
        <v>0.24000999999999997</v>
      </c>
      <c r="AZ38">
        <v>0.22202</v>
      </c>
    </row>
    <row r="39" spans="1:52" x14ac:dyDescent="0.35">
      <c r="A39" s="70">
        <v>500</v>
      </c>
      <c r="B39">
        <v>1.69319</v>
      </c>
      <c r="C39">
        <v>1.663918</v>
      </c>
      <c r="D39">
        <v>1.634646</v>
      </c>
      <c r="E39">
        <v>1.6053739999999999</v>
      </c>
      <c r="F39">
        <v>1.5761019999999999</v>
      </c>
      <c r="G39">
        <v>1.5468299999999999</v>
      </c>
      <c r="H39">
        <v>1.5121639999999998</v>
      </c>
      <c r="I39">
        <v>1.477498</v>
      </c>
      <c r="J39">
        <v>1.4428319999999999</v>
      </c>
      <c r="K39">
        <v>1.408166</v>
      </c>
      <c r="L39">
        <v>1.3734999999999999</v>
      </c>
      <c r="M39">
        <v>1.3502319999999999</v>
      </c>
      <c r="N39">
        <v>1.326964</v>
      </c>
      <c r="O39">
        <v>1.303696</v>
      </c>
      <c r="P39">
        <v>1.2804280000000001</v>
      </c>
      <c r="Q39">
        <v>1.2571600000000001</v>
      </c>
      <c r="R39">
        <v>1.2066399999999999</v>
      </c>
      <c r="S39">
        <v>1.15612</v>
      </c>
      <c r="T39">
        <v>1.1055999999999999</v>
      </c>
      <c r="U39">
        <v>1.0550799999999998</v>
      </c>
      <c r="V39">
        <v>1.0045599999999999</v>
      </c>
      <c r="W39">
        <v>0.96589399999999992</v>
      </c>
      <c r="X39">
        <v>0.92722799999999994</v>
      </c>
      <c r="Y39">
        <v>0.88856199999999996</v>
      </c>
      <c r="Z39">
        <v>0.84989599999999998</v>
      </c>
      <c r="AA39">
        <v>0.81123000000000001</v>
      </c>
      <c r="AB39">
        <v>0.74733000000000005</v>
      </c>
      <c r="AC39">
        <v>0.68342999999999998</v>
      </c>
      <c r="AD39">
        <v>0.61953000000000003</v>
      </c>
      <c r="AE39">
        <v>0.55563000000000007</v>
      </c>
      <c r="AF39">
        <v>0.49173</v>
      </c>
      <c r="AG39">
        <v>0.46318199999999998</v>
      </c>
      <c r="AH39">
        <v>0.43463400000000002</v>
      </c>
      <c r="AI39">
        <v>0.406086</v>
      </c>
      <c r="AJ39">
        <v>0.37753800000000004</v>
      </c>
      <c r="AK39">
        <v>0.34899000000000002</v>
      </c>
      <c r="AL39">
        <v>0.36316000000000004</v>
      </c>
      <c r="AM39">
        <v>0.37733</v>
      </c>
      <c r="AN39">
        <v>0.39150000000000001</v>
      </c>
      <c r="AO39">
        <v>0.40566999999999998</v>
      </c>
      <c r="AP39">
        <v>0.41983999999999999</v>
      </c>
      <c r="AQ39">
        <v>0.39248</v>
      </c>
      <c r="AR39">
        <v>0.36512</v>
      </c>
      <c r="AS39">
        <v>0.33776</v>
      </c>
      <c r="AT39">
        <v>0.31040000000000001</v>
      </c>
      <c r="AU39">
        <v>0.28304000000000001</v>
      </c>
      <c r="AV39">
        <v>0.26696000000000003</v>
      </c>
      <c r="AW39">
        <v>0.25087999999999999</v>
      </c>
      <c r="AX39">
        <v>0.23480000000000001</v>
      </c>
      <c r="AY39">
        <v>0.21871999999999997</v>
      </c>
      <c r="AZ39">
        <v>0.20263999999999999</v>
      </c>
    </row>
    <row r="40" spans="1:52" x14ac:dyDescent="0.35">
      <c r="A40" s="108">
        <v>550</v>
      </c>
      <c r="B40">
        <v>1.4797449999999999</v>
      </c>
      <c r="C40">
        <v>1.458979</v>
      </c>
      <c r="D40">
        <v>1.4382130000000002</v>
      </c>
      <c r="E40">
        <v>1.4174469999999999</v>
      </c>
      <c r="F40">
        <v>1.3966810000000001</v>
      </c>
      <c r="G40">
        <v>1.375915</v>
      </c>
      <c r="H40">
        <v>1.34375</v>
      </c>
      <c r="I40">
        <v>1.311585</v>
      </c>
      <c r="J40">
        <v>1.27942</v>
      </c>
      <c r="K40">
        <v>1.247255</v>
      </c>
      <c r="L40">
        <v>1.21509</v>
      </c>
      <c r="M40">
        <v>1.1963499999999998</v>
      </c>
      <c r="N40">
        <v>1.17761</v>
      </c>
      <c r="O40">
        <v>1.1588700000000001</v>
      </c>
      <c r="P40">
        <v>1.1401300000000001</v>
      </c>
      <c r="Q40">
        <v>1.1213900000000001</v>
      </c>
      <c r="R40">
        <v>1.077553</v>
      </c>
      <c r="S40">
        <v>1.0337160000000001</v>
      </c>
      <c r="T40">
        <v>0.98987899999999995</v>
      </c>
      <c r="U40">
        <v>0.94604199999999983</v>
      </c>
      <c r="V40">
        <v>0.90220499999999992</v>
      </c>
      <c r="W40">
        <v>0.86851499999999993</v>
      </c>
      <c r="X40">
        <v>0.83482499999999993</v>
      </c>
      <c r="Y40">
        <v>0.80113499999999993</v>
      </c>
      <c r="Z40">
        <v>0.76744499999999993</v>
      </c>
      <c r="AA40">
        <v>0.73375499999999994</v>
      </c>
      <c r="AB40">
        <v>0.67618400000000001</v>
      </c>
      <c r="AC40">
        <v>0.61861299999999997</v>
      </c>
      <c r="AD40">
        <v>0.56104200000000004</v>
      </c>
      <c r="AE40">
        <v>0.503471</v>
      </c>
      <c r="AF40">
        <v>0.44589999999999996</v>
      </c>
      <c r="AG40">
        <v>0.41913099999999998</v>
      </c>
      <c r="AH40">
        <v>0.39236199999999999</v>
      </c>
      <c r="AI40">
        <v>0.365593</v>
      </c>
      <c r="AJ40">
        <v>0.33882400000000001</v>
      </c>
      <c r="AK40">
        <v>0.31205499999999997</v>
      </c>
      <c r="AL40">
        <v>0.32839800000000002</v>
      </c>
      <c r="AM40">
        <v>0.34474099999999996</v>
      </c>
      <c r="AN40">
        <v>0.36108400000000002</v>
      </c>
      <c r="AO40">
        <v>0.37742700000000001</v>
      </c>
      <c r="AP40">
        <v>0.39377000000000001</v>
      </c>
      <c r="AQ40">
        <v>0.36735300000000004</v>
      </c>
      <c r="AR40">
        <v>0.34093600000000002</v>
      </c>
      <c r="AS40">
        <v>0.31451899999999999</v>
      </c>
      <c r="AT40">
        <v>0.28810199999999997</v>
      </c>
      <c r="AU40">
        <v>0.261685</v>
      </c>
      <c r="AV40">
        <v>0.24663000000000002</v>
      </c>
      <c r="AW40">
        <v>0.23157499999999998</v>
      </c>
      <c r="AX40">
        <v>0.21651999999999999</v>
      </c>
      <c r="AY40">
        <v>0.20146499999999998</v>
      </c>
      <c r="AZ40">
        <v>0.18640999999999999</v>
      </c>
    </row>
    <row r="41" spans="1:52" x14ac:dyDescent="0.35">
      <c r="A41" s="70">
        <v>600</v>
      </c>
      <c r="B41">
        <v>1.2663</v>
      </c>
      <c r="C41">
        <v>1.25404</v>
      </c>
      <c r="D41">
        <v>1.2417800000000001</v>
      </c>
      <c r="E41">
        <v>1.2295199999999999</v>
      </c>
      <c r="F41">
        <v>1.21726</v>
      </c>
      <c r="G41">
        <v>1.2050000000000001</v>
      </c>
      <c r="H41">
        <v>1.1753360000000002</v>
      </c>
      <c r="I41">
        <v>1.145672</v>
      </c>
      <c r="J41">
        <v>1.1160080000000001</v>
      </c>
      <c r="K41">
        <v>1.086344</v>
      </c>
      <c r="L41">
        <v>1.0566800000000001</v>
      </c>
      <c r="M41">
        <v>1.042468</v>
      </c>
      <c r="N41">
        <v>1.0282560000000001</v>
      </c>
      <c r="O41">
        <v>1.0140440000000002</v>
      </c>
      <c r="P41">
        <v>0.99983200000000005</v>
      </c>
      <c r="Q41">
        <v>0.98562000000000005</v>
      </c>
      <c r="R41">
        <v>0.94846600000000003</v>
      </c>
      <c r="S41">
        <v>0.91131200000000001</v>
      </c>
      <c r="T41">
        <v>0.87415799999999999</v>
      </c>
      <c r="U41">
        <v>0.83700399999999997</v>
      </c>
      <c r="V41">
        <v>0.79984999999999995</v>
      </c>
      <c r="W41">
        <v>0.77113599999999993</v>
      </c>
      <c r="X41">
        <v>0.74242199999999992</v>
      </c>
      <c r="Y41">
        <v>0.71370800000000001</v>
      </c>
      <c r="Z41">
        <v>0.68499399999999999</v>
      </c>
      <c r="AA41">
        <v>0.65627999999999997</v>
      </c>
      <c r="AB41">
        <v>0.60503799999999996</v>
      </c>
      <c r="AC41">
        <v>0.55379599999999995</v>
      </c>
      <c r="AD41">
        <v>0.50255399999999995</v>
      </c>
      <c r="AE41">
        <v>0.45131199999999994</v>
      </c>
      <c r="AF41">
        <v>0.40006999999999998</v>
      </c>
      <c r="AG41">
        <v>0.37507999999999997</v>
      </c>
      <c r="AH41">
        <v>0.35008999999999996</v>
      </c>
      <c r="AI41">
        <v>0.3251</v>
      </c>
      <c r="AJ41">
        <v>0.30010999999999999</v>
      </c>
      <c r="AK41">
        <v>0.27511999999999998</v>
      </c>
      <c r="AL41">
        <v>0.29363600000000001</v>
      </c>
      <c r="AM41">
        <v>0.31215199999999999</v>
      </c>
      <c r="AN41">
        <v>0.33066800000000002</v>
      </c>
      <c r="AO41">
        <v>0.34918400000000005</v>
      </c>
      <c r="AP41">
        <v>0.36770000000000003</v>
      </c>
      <c r="AQ41">
        <v>0.34222600000000003</v>
      </c>
      <c r="AR41">
        <v>0.31675200000000003</v>
      </c>
      <c r="AS41">
        <v>0.29127800000000004</v>
      </c>
      <c r="AT41">
        <v>0.26580399999999998</v>
      </c>
      <c r="AU41">
        <v>0.24032999999999999</v>
      </c>
      <c r="AV41">
        <v>0.2263</v>
      </c>
      <c r="AW41">
        <v>0.21226999999999999</v>
      </c>
      <c r="AX41">
        <v>0.19824</v>
      </c>
      <c r="AY41">
        <v>0.18420999999999998</v>
      </c>
      <c r="AZ41">
        <v>0.17018</v>
      </c>
    </row>
    <row r="42" spans="1:52" x14ac:dyDescent="0.35">
      <c r="A42" s="108">
        <v>650</v>
      </c>
      <c r="B42">
        <v>1.1211899999999999</v>
      </c>
      <c r="C42">
        <v>1.113855</v>
      </c>
      <c r="D42">
        <v>1.1065200000000002</v>
      </c>
      <c r="E42">
        <v>1.0991849999999999</v>
      </c>
      <c r="F42">
        <v>1.09185</v>
      </c>
      <c r="G42">
        <v>1.0845150000000001</v>
      </c>
      <c r="H42">
        <v>1.0565950000000002</v>
      </c>
      <c r="I42">
        <v>1.028675</v>
      </c>
      <c r="J42">
        <v>1.0007550000000001</v>
      </c>
      <c r="K42">
        <v>0.97283499999999989</v>
      </c>
      <c r="L42">
        <v>0.94491499999999995</v>
      </c>
      <c r="M42">
        <v>0.93387599999999993</v>
      </c>
      <c r="N42">
        <v>0.92283700000000002</v>
      </c>
      <c r="O42">
        <v>0.91179800000000011</v>
      </c>
      <c r="P42">
        <v>0.90075900000000009</v>
      </c>
      <c r="Q42">
        <v>0.88972000000000007</v>
      </c>
      <c r="R42">
        <v>0.85779500000000009</v>
      </c>
      <c r="S42">
        <v>0.82586999999999999</v>
      </c>
      <c r="T42">
        <v>0.79394500000000001</v>
      </c>
      <c r="U42">
        <v>0.76201999999999992</v>
      </c>
      <c r="V42">
        <v>0.73009499999999994</v>
      </c>
      <c r="W42">
        <v>0.704094</v>
      </c>
      <c r="X42">
        <v>0.67809300000000006</v>
      </c>
      <c r="Y42">
        <v>0.652092</v>
      </c>
      <c r="Z42">
        <v>0.62609099999999995</v>
      </c>
      <c r="AA42">
        <v>0.60009000000000001</v>
      </c>
      <c r="AB42">
        <v>0.55337599999999998</v>
      </c>
      <c r="AC42">
        <v>0.50666199999999995</v>
      </c>
      <c r="AD42">
        <v>0.45994799999999997</v>
      </c>
      <c r="AE42">
        <v>0.41323399999999999</v>
      </c>
      <c r="AF42">
        <v>0.36651999999999996</v>
      </c>
      <c r="AG42">
        <v>0.34390199999999999</v>
      </c>
      <c r="AH42">
        <v>0.32128400000000001</v>
      </c>
      <c r="AI42">
        <v>0.29866599999999999</v>
      </c>
      <c r="AJ42">
        <v>0.27604799999999996</v>
      </c>
      <c r="AK42">
        <v>0.25342999999999999</v>
      </c>
      <c r="AL42">
        <v>0.26209100000000002</v>
      </c>
      <c r="AM42">
        <v>0.27075199999999999</v>
      </c>
      <c r="AN42">
        <v>0.27941300000000002</v>
      </c>
      <c r="AO42">
        <v>0.28807400000000005</v>
      </c>
      <c r="AP42">
        <v>0.29673500000000003</v>
      </c>
      <c r="AQ42">
        <v>0.28231899999999999</v>
      </c>
      <c r="AR42">
        <v>0.267903</v>
      </c>
      <c r="AS42">
        <v>0.25348700000000002</v>
      </c>
      <c r="AT42">
        <v>0.23907099999999998</v>
      </c>
      <c r="AU42">
        <v>0.22465499999999999</v>
      </c>
      <c r="AV42">
        <v>0.21168399999999998</v>
      </c>
      <c r="AW42">
        <v>0.19871299999999997</v>
      </c>
      <c r="AX42">
        <v>0.18574200000000002</v>
      </c>
      <c r="AY42">
        <v>0.17277100000000001</v>
      </c>
      <c r="AZ42">
        <v>0.1598</v>
      </c>
    </row>
    <row r="43" spans="1:52" x14ac:dyDescent="0.35">
      <c r="A43" s="70">
        <v>700</v>
      </c>
      <c r="B43">
        <v>0.97607999999999995</v>
      </c>
      <c r="C43">
        <v>0.97366999999999992</v>
      </c>
      <c r="D43">
        <v>0.97126000000000001</v>
      </c>
      <c r="E43">
        <v>0.96884999999999999</v>
      </c>
      <c r="F43">
        <v>0.96644000000000008</v>
      </c>
      <c r="G43">
        <v>0.96403000000000005</v>
      </c>
      <c r="H43">
        <v>0.93785400000000008</v>
      </c>
      <c r="I43">
        <v>0.91167799999999999</v>
      </c>
      <c r="J43">
        <v>0.88550200000000001</v>
      </c>
      <c r="K43">
        <v>0.85932599999999992</v>
      </c>
      <c r="L43">
        <v>0.83314999999999995</v>
      </c>
      <c r="M43">
        <v>0.82528399999999991</v>
      </c>
      <c r="N43">
        <v>0.81741799999999998</v>
      </c>
      <c r="O43">
        <v>0.80955199999999994</v>
      </c>
      <c r="P43">
        <v>0.80168600000000001</v>
      </c>
      <c r="Q43">
        <v>0.79381999999999997</v>
      </c>
      <c r="R43">
        <v>0.76712400000000003</v>
      </c>
      <c r="S43">
        <v>0.74042799999999998</v>
      </c>
      <c r="T43">
        <v>0.71373200000000003</v>
      </c>
      <c r="U43">
        <v>0.68703599999999998</v>
      </c>
      <c r="V43">
        <v>0.66034000000000004</v>
      </c>
      <c r="W43">
        <v>0.63705200000000006</v>
      </c>
      <c r="X43">
        <v>0.61376400000000009</v>
      </c>
      <c r="Y43">
        <v>0.590476</v>
      </c>
      <c r="Z43">
        <v>0.56718800000000003</v>
      </c>
      <c r="AA43">
        <v>0.54390000000000005</v>
      </c>
      <c r="AB43">
        <v>0.50171399999999999</v>
      </c>
      <c r="AC43">
        <v>0.45952800000000005</v>
      </c>
      <c r="AD43">
        <v>0.41734199999999999</v>
      </c>
      <c r="AE43">
        <v>0.37515599999999999</v>
      </c>
      <c r="AF43">
        <v>0.33296999999999999</v>
      </c>
      <c r="AG43">
        <v>0.312724</v>
      </c>
      <c r="AH43">
        <v>0.29247800000000002</v>
      </c>
      <c r="AI43">
        <v>0.27223200000000003</v>
      </c>
      <c r="AJ43">
        <v>0.25198599999999999</v>
      </c>
      <c r="AK43">
        <v>0.23174</v>
      </c>
      <c r="AL43">
        <v>0.230546</v>
      </c>
      <c r="AM43">
        <v>0.229352</v>
      </c>
      <c r="AN43">
        <v>0.228158</v>
      </c>
      <c r="AO43">
        <v>0.226964</v>
      </c>
      <c r="AP43">
        <v>0.22577</v>
      </c>
      <c r="AQ43">
        <v>0.222412</v>
      </c>
      <c r="AR43">
        <v>0.219054</v>
      </c>
      <c r="AS43">
        <v>0.215696</v>
      </c>
      <c r="AT43">
        <v>0.212338</v>
      </c>
      <c r="AU43">
        <v>0.20898</v>
      </c>
      <c r="AV43">
        <v>0.19706799999999999</v>
      </c>
      <c r="AW43">
        <v>0.18515599999999999</v>
      </c>
      <c r="AX43">
        <v>0.17324400000000001</v>
      </c>
      <c r="AY43">
        <v>0.161332</v>
      </c>
      <c r="AZ43">
        <v>0.14942</v>
      </c>
    </row>
    <row r="44" spans="1:52" x14ac:dyDescent="0.35">
      <c r="A44" s="108">
        <v>750</v>
      </c>
      <c r="B44">
        <v>0.87395999999999996</v>
      </c>
      <c r="C44">
        <v>0.87355099999999997</v>
      </c>
      <c r="D44">
        <v>0.87314200000000008</v>
      </c>
      <c r="E44">
        <v>0.87273299999999998</v>
      </c>
      <c r="F44">
        <v>0.8723240000000001</v>
      </c>
      <c r="G44">
        <v>0.871915</v>
      </c>
      <c r="H44">
        <v>0.84775600000000007</v>
      </c>
      <c r="I44">
        <v>0.82359700000000002</v>
      </c>
      <c r="J44">
        <v>0.79943799999999998</v>
      </c>
      <c r="K44">
        <v>0.77527899999999994</v>
      </c>
      <c r="L44">
        <v>0.75112000000000001</v>
      </c>
      <c r="M44">
        <v>0.74500599999999995</v>
      </c>
      <c r="N44">
        <v>0.73889199999999999</v>
      </c>
      <c r="O44">
        <v>0.73277799999999993</v>
      </c>
      <c r="P44">
        <v>0.72666399999999998</v>
      </c>
      <c r="Q44">
        <v>0.72055000000000002</v>
      </c>
      <c r="R44">
        <v>0.69838800000000001</v>
      </c>
      <c r="S44">
        <v>0.67622599999999999</v>
      </c>
      <c r="T44">
        <v>0.65406399999999998</v>
      </c>
      <c r="U44">
        <v>0.63190199999999996</v>
      </c>
      <c r="V44">
        <v>0.60973999999999995</v>
      </c>
      <c r="W44">
        <v>0.58837399999999995</v>
      </c>
      <c r="X44">
        <v>0.56700799999999996</v>
      </c>
      <c r="Y44">
        <v>0.54564199999999996</v>
      </c>
      <c r="Z44">
        <v>0.52427599999999996</v>
      </c>
      <c r="AA44">
        <v>0.50290999999999997</v>
      </c>
      <c r="AB44">
        <v>0.46425</v>
      </c>
      <c r="AC44">
        <v>0.42559000000000002</v>
      </c>
      <c r="AD44">
        <v>0.38693</v>
      </c>
      <c r="AE44">
        <v>0.34826999999999997</v>
      </c>
      <c r="AF44">
        <v>0.30961</v>
      </c>
      <c r="AG44">
        <v>0.29066800000000004</v>
      </c>
      <c r="AH44">
        <v>0.27172600000000002</v>
      </c>
      <c r="AI44">
        <v>0.25278400000000001</v>
      </c>
      <c r="AJ44">
        <v>0.23384199999999999</v>
      </c>
      <c r="AK44">
        <v>0.21490000000000001</v>
      </c>
      <c r="AL44">
        <v>0.20701800000000001</v>
      </c>
      <c r="AM44">
        <v>0.19913600000000001</v>
      </c>
      <c r="AN44">
        <v>0.19125399999999998</v>
      </c>
      <c r="AO44">
        <v>0.18337199999999998</v>
      </c>
      <c r="AP44">
        <v>0.17548999999999998</v>
      </c>
      <c r="AQ44">
        <v>0.18049399999999999</v>
      </c>
      <c r="AR44">
        <v>0.185498</v>
      </c>
      <c r="AS44">
        <v>0.190502</v>
      </c>
      <c r="AT44">
        <v>0.19550600000000001</v>
      </c>
      <c r="AU44">
        <v>0.20050999999999999</v>
      </c>
      <c r="AV44">
        <v>0.18882599999999999</v>
      </c>
      <c r="AW44">
        <v>0.17714199999999999</v>
      </c>
      <c r="AX44">
        <v>0.16545799999999999</v>
      </c>
      <c r="AY44">
        <v>0.15377399999999999</v>
      </c>
      <c r="AZ44">
        <v>0.14208999999999999</v>
      </c>
    </row>
    <row r="45" spans="1:52" x14ac:dyDescent="0.35">
      <c r="A45" s="70">
        <v>800</v>
      </c>
      <c r="B45">
        <v>0.77183999999999997</v>
      </c>
      <c r="C45">
        <v>0.77343200000000001</v>
      </c>
      <c r="D45">
        <v>0.77502400000000005</v>
      </c>
      <c r="E45">
        <v>0.77661599999999997</v>
      </c>
      <c r="F45">
        <v>0.77820800000000001</v>
      </c>
      <c r="G45">
        <v>0.77980000000000005</v>
      </c>
      <c r="H45">
        <v>0.75765800000000005</v>
      </c>
      <c r="I45">
        <v>0.73551600000000006</v>
      </c>
      <c r="J45">
        <v>0.71337399999999995</v>
      </c>
      <c r="K45">
        <v>0.69123199999999996</v>
      </c>
      <c r="L45">
        <v>0.66908999999999996</v>
      </c>
      <c r="M45">
        <v>0.66472799999999999</v>
      </c>
      <c r="N45">
        <v>0.66036600000000001</v>
      </c>
      <c r="O45">
        <v>0.65600399999999992</v>
      </c>
      <c r="P45">
        <v>0.65164199999999994</v>
      </c>
      <c r="Q45">
        <v>0.64727999999999997</v>
      </c>
      <c r="R45">
        <v>0.62965199999999999</v>
      </c>
      <c r="S45">
        <v>0.61202400000000001</v>
      </c>
      <c r="T45">
        <v>0.59439599999999992</v>
      </c>
      <c r="U45">
        <v>0.57676799999999995</v>
      </c>
      <c r="V45">
        <v>0.55913999999999997</v>
      </c>
      <c r="W45">
        <v>0.53969599999999995</v>
      </c>
      <c r="X45">
        <v>0.52025199999999994</v>
      </c>
      <c r="Y45">
        <v>0.50080800000000003</v>
      </c>
      <c r="Z45">
        <v>0.48136400000000001</v>
      </c>
      <c r="AA45">
        <v>0.46192</v>
      </c>
      <c r="AB45">
        <v>0.426786</v>
      </c>
      <c r="AC45">
        <v>0.391652</v>
      </c>
      <c r="AD45">
        <v>0.356518</v>
      </c>
      <c r="AE45">
        <v>0.321384</v>
      </c>
      <c r="AF45">
        <v>0.28625</v>
      </c>
      <c r="AG45">
        <v>0.26861200000000002</v>
      </c>
      <c r="AH45">
        <v>0.25097400000000003</v>
      </c>
      <c r="AI45">
        <v>0.23333600000000002</v>
      </c>
      <c r="AJ45">
        <v>0.215698</v>
      </c>
      <c r="AK45">
        <v>0.19806000000000001</v>
      </c>
      <c r="AL45">
        <v>0.18349000000000001</v>
      </c>
      <c r="AM45">
        <v>0.16892000000000001</v>
      </c>
      <c r="AN45">
        <v>0.15434999999999999</v>
      </c>
      <c r="AO45">
        <v>0.13977999999999999</v>
      </c>
      <c r="AP45">
        <v>0.12520999999999999</v>
      </c>
      <c r="AQ45">
        <v>0.13857599999999998</v>
      </c>
      <c r="AR45">
        <v>0.15194199999999999</v>
      </c>
      <c r="AS45">
        <v>0.16530799999999998</v>
      </c>
      <c r="AT45">
        <v>0.178674</v>
      </c>
      <c r="AU45">
        <v>0.19203999999999999</v>
      </c>
      <c r="AV45">
        <v>0.18058399999999999</v>
      </c>
      <c r="AW45">
        <v>0.169128</v>
      </c>
      <c r="AX45">
        <v>0.15767199999999998</v>
      </c>
      <c r="AY45">
        <v>0.14621599999999998</v>
      </c>
      <c r="AZ45">
        <v>0.13475999999999999</v>
      </c>
    </row>
    <row r="46" spans="1:52" x14ac:dyDescent="0.35">
      <c r="A46" s="108">
        <v>850</v>
      </c>
      <c r="B46">
        <v>0.72109500000000004</v>
      </c>
      <c r="C46">
        <v>0.71875800000000001</v>
      </c>
      <c r="D46">
        <v>0.71642099999999997</v>
      </c>
      <c r="E46">
        <v>0.71408399999999994</v>
      </c>
      <c r="F46">
        <v>0.71174700000000002</v>
      </c>
      <c r="G46">
        <v>0.7094100000000001</v>
      </c>
      <c r="H46">
        <v>0.68878700000000004</v>
      </c>
      <c r="I46">
        <v>0.66816399999999998</v>
      </c>
      <c r="J46">
        <v>0.64754099999999992</v>
      </c>
      <c r="K46">
        <v>0.62691799999999998</v>
      </c>
      <c r="L46">
        <v>0.60629500000000003</v>
      </c>
      <c r="M46">
        <v>0.603321</v>
      </c>
      <c r="N46">
        <v>0.60034699999999996</v>
      </c>
      <c r="O46">
        <v>0.59737299999999993</v>
      </c>
      <c r="P46">
        <v>0.5943989999999999</v>
      </c>
      <c r="Q46">
        <v>0.59142499999999998</v>
      </c>
      <c r="R46">
        <v>0.57678799999999997</v>
      </c>
      <c r="S46">
        <v>0.56215100000000007</v>
      </c>
      <c r="T46">
        <v>0.54751399999999995</v>
      </c>
      <c r="U46">
        <v>0.53287699999999993</v>
      </c>
      <c r="V46">
        <v>0.51824000000000003</v>
      </c>
      <c r="W46">
        <v>0.50075399999999992</v>
      </c>
      <c r="X46">
        <v>0.48326799999999998</v>
      </c>
      <c r="Y46">
        <v>0.46578200000000003</v>
      </c>
      <c r="Z46">
        <v>0.44829600000000003</v>
      </c>
      <c r="AA46">
        <v>0.43081000000000003</v>
      </c>
      <c r="AB46">
        <v>0.39830500000000002</v>
      </c>
      <c r="AC46">
        <v>0.36580000000000001</v>
      </c>
      <c r="AD46">
        <v>0.33329500000000001</v>
      </c>
      <c r="AE46">
        <v>0.30079</v>
      </c>
      <c r="AF46">
        <v>0.268285</v>
      </c>
      <c r="AG46">
        <v>0.25164200000000003</v>
      </c>
      <c r="AH46">
        <v>0.23499900000000001</v>
      </c>
      <c r="AI46">
        <v>0.21835599999999999</v>
      </c>
      <c r="AJ46">
        <v>0.201713</v>
      </c>
      <c r="AK46">
        <v>0.18507000000000001</v>
      </c>
      <c r="AL46">
        <v>0.171294</v>
      </c>
      <c r="AM46">
        <v>0.15751799999999999</v>
      </c>
      <c r="AN46">
        <v>0.14374199999999998</v>
      </c>
      <c r="AO46">
        <v>0.129966</v>
      </c>
      <c r="AP46">
        <v>0.11618999999999999</v>
      </c>
      <c r="AQ46">
        <v>0.12649299999999999</v>
      </c>
      <c r="AR46">
        <v>0.136796</v>
      </c>
      <c r="AS46">
        <v>0.14709899999999998</v>
      </c>
      <c r="AT46">
        <v>0.15740199999999999</v>
      </c>
      <c r="AU46">
        <v>0.16770499999999999</v>
      </c>
      <c r="AV46">
        <v>0.16012699999999999</v>
      </c>
      <c r="AW46">
        <v>0.15254899999999999</v>
      </c>
      <c r="AX46">
        <v>0.14497099999999999</v>
      </c>
      <c r="AY46">
        <v>0.13739299999999999</v>
      </c>
      <c r="AZ46">
        <v>0.12981499999999999</v>
      </c>
    </row>
    <row r="47" spans="1:52" x14ac:dyDescent="0.35">
      <c r="A47" s="70">
        <v>900</v>
      </c>
      <c r="B47">
        <v>0.67035</v>
      </c>
      <c r="C47">
        <v>0.66408400000000001</v>
      </c>
      <c r="D47">
        <v>0.65781800000000001</v>
      </c>
      <c r="E47">
        <v>0.65155200000000002</v>
      </c>
      <c r="F47">
        <v>0.64528600000000003</v>
      </c>
      <c r="G47">
        <v>0.63902000000000003</v>
      </c>
      <c r="H47">
        <v>0.61991600000000002</v>
      </c>
      <c r="I47">
        <v>0.60081200000000001</v>
      </c>
      <c r="J47">
        <v>0.581708</v>
      </c>
      <c r="K47">
        <v>0.56260399999999999</v>
      </c>
      <c r="L47">
        <v>0.54349999999999998</v>
      </c>
      <c r="M47">
        <v>0.54191400000000001</v>
      </c>
      <c r="N47">
        <v>0.54032800000000003</v>
      </c>
      <c r="O47">
        <v>0.53874199999999994</v>
      </c>
      <c r="P47">
        <v>0.53715599999999997</v>
      </c>
      <c r="Q47">
        <v>0.53556999999999999</v>
      </c>
      <c r="R47">
        <v>0.52392399999999995</v>
      </c>
      <c r="S47">
        <v>0.51227800000000001</v>
      </c>
      <c r="T47">
        <v>0.50063199999999997</v>
      </c>
      <c r="U47">
        <v>0.48898599999999998</v>
      </c>
      <c r="V47">
        <v>0.47733999999999999</v>
      </c>
      <c r="W47">
        <v>0.461812</v>
      </c>
      <c r="X47">
        <v>0.44628400000000001</v>
      </c>
      <c r="Y47">
        <v>0.43075599999999997</v>
      </c>
      <c r="Z47">
        <v>0.41522799999999999</v>
      </c>
      <c r="AA47">
        <v>0.3997</v>
      </c>
      <c r="AB47">
        <v>0.36982399999999999</v>
      </c>
      <c r="AC47">
        <v>0.33994799999999997</v>
      </c>
      <c r="AD47">
        <v>0.31007200000000001</v>
      </c>
      <c r="AE47">
        <v>0.280196</v>
      </c>
      <c r="AF47">
        <v>0.25031999999999999</v>
      </c>
      <c r="AG47">
        <v>0.23467199999999999</v>
      </c>
      <c r="AH47">
        <v>0.219024</v>
      </c>
      <c r="AI47">
        <v>0.203376</v>
      </c>
      <c r="AJ47">
        <v>0.18772800000000001</v>
      </c>
      <c r="AK47">
        <v>0.17208000000000001</v>
      </c>
      <c r="AL47">
        <v>0.15909800000000002</v>
      </c>
      <c r="AM47">
        <v>0.146116</v>
      </c>
      <c r="AN47">
        <v>0.133134</v>
      </c>
      <c r="AO47">
        <v>0.12015200000000001</v>
      </c>
      <c r="AP47">
        <v>0.10717</v>
      </c>
      <c r="AQ47">
        <v>0.11441</v>
      </c>
      <c r="AR47">
        <v>0.12165000000000001</v>
      </c>
      <c r="AS47">
        <v>0.12889</v>
      </c>
      <c r="AT47">
        <v>0.13613</v>
      </c>
      <c r="AU47">
        <v>0.14337</v>
      </c>
      <c r="AV47">
        <v>0.13966999999999999</v>
      </c>
      <c r="AW47">
        <v>0.13597000000000001</v>
      </c>
      <c r="AX47">
        <v>0.13227</v>
      </c>
      <c r="AY47">
        <v>0.12856999999999999</v>
      </c>
      <c r="AZ47">
        <v>0.12486999999999999</v>
      </c>
    </row>
    <row r="48" spans="1:52" x14ac:dyDescent="0.35">
      <c r="A48" s="108">
        <v>950</v>
      </c>
      <c r="B48">
        <v>0.62827999999999995</v>
      </c>
      <c r="C48">
        <v>0.61908600000000003</v>
      </c>
      <c r="D48">
        <v>0.60989199999999999</v>
      </c>
      <c r="E48">
        <v>0.60069799999999995</v>
      </c>
      <c r="F48">
        <v>0.59150400000000003</v>
      </c>
      <c r="G48">
        <v>0.58230999999999999</v>
      </c>
      <c r="H48">
        <v>0.56762400000000002</v>
      </c>
      <c r="I48">
        <v>0.55293799999999993</v>
      </c>
      <c r="J48">
        <v>0.53825199999999995</v>
      </c>
      <c r="K48">
        <v>0.52356599999999998</v>
      </c>
      <c r="L48">
        <v>0.50888</v>
      </c>
      <c r="M48">
        <v>0.50524000000000002</v>
      </c>
      <c r="N48">
        <v>0.50160000000000005</v>
      </c>
      <c r="O48">
        <v>0.49795999999999996</v>
      </c>
      <c r="P48">
        <v>0.49431999999999998</v>
      </c>
      <c r="Q48">
        <v>0.49068000000000001</v>
      </c>
      <c r="R48">
        <v>0.48122699999999996</v>
      </c>
      <c r="S48">
        <v>0.47177400000000003</v>
      </c>
      <c r="T48">
        <v>0.46232099999999998</v>
      </c>
      <c r="U48">
        <v>0.45286799999999999</v>
      </c>
      <c r="V48">
        <v>0.443415</v>
      </c>
      <c r="W48">
        <v>0.42951300000000003</v>
      </c>
      <c r="X48">
        <v>0.41561100000000001</v>
      </c>
      <c r="Y48">
        <v>0.40170899999999998</v>
      </c>
      <c r="Z48">
        <v>0.38780700000000001</v>
      </c>
      <c r="AA48">
        <v>0.37390499999999999</v>
      </c>
      <c r="AB48">
        <v>0.34621599999999997</v>
      </c>
      <c r="AC48">
        <v>0.318527</v>
      </c>
      <c r="AD48">
        <v>0.29083799999999999</v>
      </c>
      <c r="AE48">
        <v>0.26314899999999997</v>
      </c>
      <c r="AF48">
        <v>0.23546</v>
      </c>
      <c r="AG48">
        <v>0.22076899999999999</v>
      </c>
      <c r="AH48">
        <v>0.20607799999999998</v>
      </c>
      <c r="AI48">
        <v>0.191387</v>
      </c>
      <c r="AJ48">
        <v>0.17669600000000002</v>
      </c>
      <c r="AK48">
        <v>0.16200500000000001</v>
      </c>
      <c r="AL48">
        <v>0.14968800000000002</v>
      </c>
      <c r="AM48">
        <v>0.13737100000000002</v>
      </c>
      <c r="AN48">
        <v>0.125054</v>
      </c>
      <c r="AO48">
        <v>0.112737</v>
      </c>
      <c r="AP48">
        <v>0.10042000000000001</v>
      </c>
      <c r="AQ48">
        <v>0.10187299999999999</v>
      </c>
      <c r="AR48">
        <v>0.103326</v>
      </c>
      <c r="AS48">
        <v>0.10477900000000001</v>
      </c>
      <c r="AT48">
        <v>0.10623199999999999</v>
      </c>
      <c r="AU48">
        <v>0.107685</v>
      </c>
      <c r="AV48">
        <v>0.10704899999999999</v>
      </c>
      <c r="AW48">
        <v>0.10641300000000001</v>
      </c>
      <c r="AX48">
        <v>0.10577700000000001</v>
      </c>
      <c r="AY48">
        <v>0.105141</v>
      </c>
      <c r="AZ48">
        <v>0.104505</v>
      </c>
    </row>
    <row r="49" spans="1:52" x14ac:dyDescent="0.35">
      <c r="A49" s="70">
        <v>1000</v>
      </c>
      <c r="B49">
        <v>0.58621000000000001</v>
      </c>
      <c r="C49">
        <v>0.57408800000000004</v>
      </c>
      <c r="D49">
        <v>0.56196599999999997</v>
      </c>
      <c r="E49">
        <v>0.549844</v>
      </c>
      <c r="F49">
        <v>0.53772199999999992</v>
      </c>
      <c r="G49">
        <v>0.52559999999999996</v>
      </c>
      <c r="H49">
        <v>0.51533200000000001</v>
      </c>
      <c r="I49">
        <v>0.50506399999999996</v>
      </c>
      <c r="J49">
        <v>0.49479600000000001</v>
      </c>
      <c r="K49">
        <v>0.48452800000000001</v>
      </c>
      <c r="L49">
        <v>0.47426000000000001</v>
      </c>
      <c r="M49">
        <v>0.46856600000000004</v>
      </c>
      <c r="N49">
        <v>0.46287200000000001</v>
      </c>
      <c r="O49">
        <v>0.45717800000000003</v>
      </c>
      <c r="P49">
        <v>0.451484</v>
      </c>
      <c r="Q49">
        <v>0.44579000000000002</v>
      </c>
      <c r="R49">
        <v>0.43853000000000003</v>
      </c>
      <c r="S49">
        <v>0.43127000000000004</v>
      </c>
      <c r="T49">
        <v>0.42401</v>
      </c>
      <c r="U49">
        <v>0.41675000000000001</v>
      </c>
      <c r="V49">
        <v>0.40949000000000002</v>
      </c>
      <c r="W49">
        <v>0.39721400000000001</v>
      </c>
      <c r="X49">
        <v>0.384938</v>
      </c>
      <c r="Y49">
        <v>0.37266199999999999</v>
      </c>
      <c r="Z49">
        <v>0.36038599999999998</v>
      </c>
      <c r="AA49">
        <v>0.34810999999999998</v>
      </c>
      <c r="AB49">
        <v>0.32260800000000001</v>
      </c>
      <c r="AC49">
        <v>0.29710599999999998</v>
      </c>
      <c r="AD49">
        <v>0.27160399999999996</v>
      </c>
      <c r="AE49">
        <v>0.24610199999999999</v>
      </c>
      <c r="AF49">
        <v>0.22059999999999999</v>
      </c>
      <c r="AG49">
        <v>0.20686599999999999</v>
      </c>
      <c r="AH49">
        <v>0.193132</v>
      </c>
      <c r="AI49">
        <v>0.179398</v>
      </c>
      <c r="AJ49">
        <v>0.16566400000000001</v>
      </c>
      <c r="AK49">
        <v>0.15193000000000001</v>
      </c>
      <c r="AL49">
        <v>0.14027800000000001</v>
      </c>
      <c r="AM49">
        <v>0.12862600000000002</v>
      </c>
      <c r="AN49">
        <v>0.11697400000000001</v>
      </c>
      <c r="AO49">
        <v>0.105322</v>
      </c>
      <c r="AP49">
        <v>9.3670000000000003E-2</v>
      </c>
      <c r="AQ49">
        <v>8.9335999999999999E-2</v>
      </c>
      <c r="AR49">
        <v>8.5001999999999994E-2</v>
      </c>
      <c r="AS49">
        <v>8.0668000000000004E-2</v>
      </c>
      <c r="AT49">
        <v>7.6333999999999999E-2</v>
      </c>
      <c r="AU49">
        <v>7.1999999999999995E-2</v>
      </c>
      <c r="AV49">
        <v>7.4427999999999994E-2</v>
      </c>
      <c r="AW49">
        <v>7.6855999999999994E-2</v>
      </c>
      <c r="AX49">
        <v>7.9284000000000007E-2</v>
      </c>
      <c r="AY49">
        <v>8.1712000000000007E-2</v>
      </c>
      <c r="AZ49">
        <v>8.4140000000000006E-2</v>
      </c>
    </row>
    <row r="50" spans="1:52" x14ac:dyDescent="0.35">
      <c r="A50" s="70">
        <v>1500</v>
      </c>
      <c r="B50">
        <v>0.32840999999999998</v>
      </c>
      <c r="C50">
        <v>0.322046</v>
      </c>
      <c r="D50">
        <v>0.31568200000000002</v>
      </c>
      <c r="E50">
        <v>0.30931799999999998</v>
      </c>
      <c r="F50">
        <v>0.302954</v>
      </c>
      <c r="G50">
        <v>0.29659000000000002</v>
      </c>
      <c r="H50">
        <v>0.29609600000000003</v>
      </c>
      <c r="I50">
        <v>0.29560200000000003</v>
      </c>
      <c r="J50">
        <v>0.29510799999999998</v>
      </c>
      <c r="K50">
        <v>0.29461399999999999</v>
      </c>
      <c r="L50">
        <v>0.29411999999999999</v>
      </c>
      <c r="M50">
        <v>0.28673799999999999</v>
      </c>
      <c r="N50">
        <v>0.27935599999999999</v>
      </c>
      <c r="O50">
        <v>0.27197399999999999</v>
      </c>
      <c r="P50">
        <v>0.26459199999999999</v>
      </c>
      <c r="Q50">
        <v>0.25720999999999999</v>
      </c>
      <c r="R50">
        <v>0.24790799999999999</v>
      </c>
      <c r="S50">
        <v>0.23860599999999998</v>
      </c>
      <c r="T50">
        <v>0.22930400000000001</v>
      </c>
      <c r="U50">
        <v>0.220002</v>
      </c>
      <c r="V50">
        <v>0.2107</v>
      </c>
      <c r="W50">
        <v>0.20659</v>
      </c>
      <c r="X50">
        <v>0.20247999999999999</v>
      </c>
      <c r="Y50">
        <v>0.19837000000000002</v>
      </c>
      <c r="Z50">
        <v>0.19426000000000002</v>
      </c>
      <c r="AA50">
        <v>0.19015000000000001</v>
      </c>
      <c r="AB50">
        <v>0.17916600000000002</v>
      </c>
      <c r="AC50">
        <v>0.168182</v>
      </c>
      <c r="AD50">
        <v>0.157198</v>
      </c>
      <c r="AE50">
        <v>0.14621399999999998</v>
      </c>
      <c r="AF50">
        <v>0.13522999999999999</v>
      </c>
      <c r="AG50">
        <v>0.12708999999999998</v>
      </c>
      <c r="AH50">
        <v>0.11895</v>
      </c>
      <c r="AI50">
        <v>0.11080999999999999</v>
      </c>
      <c r="AJ50">
        <v>0.10267</v>
      </c>
      <c r="AK50">
        <v>9.4530000000000003E-2</v>
      </c>
      <c r="AL50">
        <v>8.6792000000000008E-2</v>
      </c>
      <c r="AM50">
        <v>7.9053999999999999E-2</v>
      </c>
      <c r="AN50">
        <v>7.1316000000000004E-2</v>
      </c>
      <c r="AO50">
        <v>6.3577999999999996E-2</v>
      </c>
      <c r="AP50">
        <v>5.5840000000000001E-2</v>
      </c>
      <c r="AQ50">
        <v>5.3013999999999999E-2</v>
      </c>
      <c r="AR50">
        <v>5.0187999999999997E-2</v>
      </c>
      <c r="AS50">
        <v>4.7362000000000001E-2</v>
      </c>
      <c r="AT50">
        <v>4.4535999999999999E-2</v>
      </c>
      <c r="AU50">
        <v>4.1709999999999997E-2</v>
      </c>
      <c r="AV50">
        <v>4.0243999999999995E-2</v>
      </c>
      <c r="AW50">
        <v>3.8778E-2</v>
      </c>
      <c r="AX50">
        <v>3.7311999999999998E-2</v>
      </c>
      <c r="AY50">
        <v>3.5846000000000003E-2</v>
      </c>
      <c r="AZ50">
        <v>3.4380000000000001E-2</v>
      </c>
    </row>
    <row r="51" spans="1:52" x14ac:dyDescent="0.35">
      <c r="A51" s="70">
        <v>2000</v>
      </c>
      <c r="B51">
        <v>0.20401</v>
      </c>
      <c r="C51">
        <v>0.20279800000000001</v>
      </c>
      <c r="D51">
        <v>0.20158599999999999</v>
      </c>
      <c r="E51">
        <v>0.200374</v>
      </c>
      <c r="F51">
        <v>0.19916199999999998</v>
      </c>
      <c r="G51">
        <v>0.19794999999999999</v>
      </c>
      <c r="H51">
        <v>0.196994</v>
      </c>
      <c r="I51">
        <v>0.19603799999999999</v>
      </c>
      <c r="J51">
        <v>0.19508200000000001</v>
      </c>
      <c r="K51">
        <v>0.19412599999999999</v>
      </c>
      <c r="L51">
        <v>0.19317000000000001</v>
      </c>
      <c r="M51">
        <v>0.19045600000000001</v>
      </c>
      <c r="N51">
        <v>0.18774200000000002</v>
      </c>
      <c r="O51">
        <v>0.185028</v>
      </c>
      <c r="P51">
        <v>0.182314</v>
      </c>
      <c r="Q51">
        <v>0.17960000000000001</v>
      </c>
      <c r="R51">
        <v>0.17142200000000002</v>
      </c>
      <c r="S51">
        <v>0.163244</v>
      </c>
      <c r="T51">
        <v>0.15506600000000001</v>
      </c>
      <c r="U51">
        <v>0.14688799999999999</v>
      </c>
      <c r="V51">
        <v>0.13871</v>
      </c>
      <c r="W51">
        <v>0.13417999999999999</v>
      </c>
      <c r="X51">
        <v>0.12964999999999999</v>
      </c>
      <c r="Y51">
        <v>0.12512000000000001</v>
      </c>
      <c r="Z51">
        <v>0.12059</v>
      </c>
      <c r="AA51">
        <v>0.11606</v>
      </c>
      <c r="AB51">
        <v>0.111192</v>
      </c>
      <c r="AC51">
        <v>0.106324</v>
      </c>
      <c r="AD51">
        <v>0.10145599999999999</v>
      </c>
      <c r="AE51">
        <v>9.6587999999999993E-2</v>
      </c>
      <c r="AF51">
        <v>9.1719999999999996E-2</v>
      </c>
      <c r="AG51">
        <v>8.6716000000000001E-2</v>
      </c>
      <c r="AH51">
        <v>8.1711999999999993E-2</v>
      </c>
      <c r="AI51">
        <v>7.6707999999999998E-2</v>
      </c>
      <c r="AJ51">
        <v>7.170399999999999E-2</v>
      </c>
      <c r="AK51">
        <v>6.6699999999999995E-2</v>
      </c>
      <c r="AL51">
        <v>6.1273999999999995E-2</v>
      </c>
      <c r="AM51">
        <v>5.5847999999999995E-2</v>
      </c>
      <c r="AN51">
        <v>5.0421999999999995E-2</v>
      </c>
      <c r="AO51">
        <v>4.4995999999999994E-2</v>
      </c>
      <c r="AP51">
        <v>3.9570000000000001E-2</v>
      </c>
      <c r="AQ51">
        <v>3.7277999999999999E-2</v>
      </c>
      <c r="AR51">
        <v>3.4986000000000003E-2</v>
      </c>
      <c r="AS51">
        <v>3.2694000000000001E-2</v>
      </c>
      <c r="AT51">
        <v>3.0401999999999998E-2</v>
      </c>
      <c r="AU51">
        <v>2.811E-2</v>
      </c>
      <c r="AV51">
        <v>2.7161999999999999E-2</v>
      </c>
      <c r="AW51">
        <v>2.6213999999999998E-2</v>
      </c>
      <c r="AX51">
        <v>2.5266E-2</v>
      </c>
      <c r="AY51">
        <v>2.4317999999999999E-2</v>
      </c>
      <c r="AZ51">
        <v>2.3369999999999998E-2</v>
      </c>
    </row>
    <row r="52" spans="1:52" x14ac:dyDescent="0.35">
      <c r="A52" s="70">
        <v>2500</v>
      </c>
      <c r="B52">
        <v>0.13979</v>
      </c>
      <c r="C52">
        <v>0.13952400000000001</v>
      </c>
      <c r="D52">
        <v>0.13925799999999999</v>
      </c>
      <c r="E52">
        <v>0.138992</v>
      </c>
      <c r="F52">
        <v>0.13872599999999999</v>
      </c>
      <c r="G52">
        <v>0.13846</v>
      </c>
      <c r="H52">
        <v>0.13783799999999999</v>
      </c>
      <c r="I52">
        <v>0.137216</v>
      </c>
      <c r="J52">
        <v>0.13659399999999999</v>
      </c>
      <c r="K52">
        <v>0.13597200000000001</v>
      </c>
      <c r="L52">
        <v>0.13535</v>
      </c>
      <c r="M52">
        <v>0.134218</v>
      </c>
      <c r="N52">
        <v>0.13308600000000001</v>
      </c>
      <c r="O52">
        <v>0.13195399999999999</v>
      </c>
      <c r="P52">
        <v>0.13082199999999999</v>
      </c>
      <c r="Q52">
        <v>0.12969</v>
      </c>
      <c r="R52">
        <v>0.12543199999999999</v>
      </c>
      <c r="S52">
        <v>0.121174</v>
      </c>
      <c r="T52">
        <v>0.11691599999999999</v>
      </c>
      <c r="U52">
        <v>0.11265799999999999</v>
      </c>
      <c r="V52">
        <v>0.1084</v>
      </c>
      <c r="W52">
        <v>0.10406599999999999</v>
      </c>
      <c r="X52">
        <v>9.9732000000000001E-2</v>
      </c>
      <c r="Y52">
        <v>9.5397999999999997E-2</v>
      </c>
      <c r="Z52">
        <v>9.1064000000000006E-2</v>
      </c>
      <c r="AA52">
        <v>8.6730000000000002E-2</v>
      </c>
      <c r="AB52">
        <v>8.2479999999999998E-2</v>
      </c>
      <c r="AC52">
        <v>7.8229999999999994E-2</v>
      </c>
      <c r="AD52">
        <v>7.3980000000000004E-2</v>
      </c>
      <c r="AE52">
        <v>6.973E-2</v>
      </c>
      <c r="AF52">
        <v>6.5479999999999997E-2</v>
      </c>
      <c r="AG52">
        <v>6.2355999999999995E-2</v>
      </c>
      <c r="AH52">
        <v>5.9232E-2</v>
      </c>
      <c r="AI52">
        <v>5.6107999999999998E-2</v>
      </c>
      <c r="AJ52">
        <v>5.2984000000000003E-2</v>
      </c>
      <c r="AK52">
        <v>4.9860000000000002E-2</v>
      </c>
      <c r="AL52">
        <v>4.5932000000000001E-2</v>
      </c>
      <c r="AM52">
        <v>4.2004E-2</v>
      </c>
      <c r="AN52">
        <v>3.8075999999999999E-2</v>
      </c>
      <c r="AO52">
        <v>3.4147999999999998E-2</v>
      </c>
      <c r="AP52">
        <v>3.022E-2</v>
      </c>
      <c r="AQ52">
        <v>2.8384E-2</v>
      </c>
      <c r="AR52">
        <v>2.6547999999999999E-2</v>
      </c>
      <c r="AS52">
        <v>2.4712000000000001E-2</v>
      </c>
      <c r="AT52">
        <v>2.2876000000000001E-2</v>
      </c>
      <c r="AU52">
        <v>2.104E-2</v>
      </c>
      <c r="AV52">
        <v>2.0317999999999999E-2</v>
      </c>
      <c r="AW52">
        <v>1.9595999999999999E-2</v>
      </c>
      <c r="AX52">
        <v>1.8874000000000002E-2</v>
      </c>
      <c r="AY52">
        <v>1.8152000000000001E-2</v>
      </c>
      <c r="AZ52">
        <v>1.7430000000000001E-2</v>
      </c>
    </row>
    <row r="53" spans="1:52" x14ac:dyDescent="0.35">
      <c r="A53" s="70">
        <v>3000</v>
      </c>
      <c r="B53">
        <v>0.10267999999999999</v>
      </c>
      <c r="C53">
        <v>0.102602</v>
      </c>
      <c r="D53">
        <v>0.102524</v>
      </c>
      <c r="E53">
        <v>0.102446</v>
      </c>
      <c r="F53">
        <v>0.102368</v>
      </c>
      <c r="G53">
        <v>0.10229000000000001</v>
      </c>
      <c r="H53">
        <v>0.101964</v>
      </c>
      <c r="I53">
        <v>0.10163800000000001</v>
      </c>
      <c r="J53">
        <v>0.101312</v>
      </c>
      <c r="K53">
        <v>0.10098600000000001</v>
      </c>
      <c r="L53">
        <v>0.10066</v>
      </c>
      <c r="M53">
        <v>0.100074</v>
      </c>
      <c r="N53">
        <v>9.9487999999999993E-2</v>
      </c>
      <c r="O53">
        <v>9.8902000000000004E-2</v>
      </c>
      <c r="P53">
        <v>9.8316000000000001E-2</v>
      </c>
      <c r="Q53">
        <v>9.7729999999999997E-2</v>
      </c>
      <c r="R53">
        <v>9.5481999999999997E-2</v>
      </c>
      <c r="S53">
        <v>9.3233999999999997E-2</v>
      </c>
      <c r="T53">
        <v>9.0985999999999997E-2</v>
      </c>
      <c r="U53">
        <v>8.8737999999999997E-2</v>
      </c>
      <c r="V53">
        <v>8.6489999999999997E-2</v>
      </c>
      <c r="W53">
        <v>8.3435999999999996E-2</v>
      </c>
      <c r="X53">
        <v>8.0381999999999995E-2</v>
      </c>
      <c r="Y53">
        <v>7.7328000000000008E-2</v>
      </c>
      <c r="Z53">
        <v>7.4274000000000007E-2</v>
      </c>
      <c r="AA53">
        <v>7.1220000000000006E-2</v>
      </c>
      <c r="AB53">
        <v>6.6616000000000009E-2</v>
      </c>
      <c r="AC53">
        <v>6.2012000000000005E-2</v>
      </c>
      <c r="AD53">
        <v>5.7408000000000001E-2</v>
      </c>
      <c r="AE53">
        <v>5.2804000000000004E-2</v>
      </c>
      <c r="AF53">
        <v>4.82E-2</v>
      </c>
      <c r="AG53">
        <v>4.6232000000000002E-2</v>
      </c>
      <c r="AH53">
        <v>4.4263999999999998E-2</v>
      </c>
      <c r="AI53">
        <v>4.2296E-2</v>
      </c>
      <c r="AJ53">
        <v>4.0327999999999996E-2</v>
      </c>
      <c r="AK53">
        <v>3.8359999999999998E-2</v>
      </c>
      <c r="AL53">
        <v>3.5501999999999999E-2</v>
      </c>
      <c r="AM53">
        <v>3.2643999999999999E-2</v>
      </c>
      <c r="AN53">
        <v>2.9786E-2</v>
      </c>
      <c r="AO53">
        <v>2.6928000000000001E-2</v>
      </c>
      <c r="AP53">
        <v>2.4070000000000001E-2</v>
      </c>
      <c r="AQ53">
        <v>2.2620000000000001E-2</v>
      </c>
      <c r="AR53">
        <v>2.1170000000000001E-2</v>
      </c>
      <c r="AS53">
        <v>1.9720000000000001E-2</v>
      </c>
      <c r="AT53">
        <v>1.8270000000000002E-2</v>
      </c>
      <c r="AU53">
        <v>1.6820000000000002E-2</v>
      </c>
      <c r="AV53">
        <v>1.6186000000000002E-2</v>
      </c>
      <c r="AW53">
        <v>1.5552000000000002E-2</v>
      </c>
      <c r="AX53">
        <v>1.4918000000000001E-2</v>
      </c>
      <c r="AY53">
        <v>1.4284000000000002E-2</v>
      </c>
      <c r="AZ53">
        <v>1.3650000000000001E-2</v>
      </c>
    </row>
    <row r="55" spans="1:52" x14ac:dyDescent="0.35">
      <c r="B55" s="56"/>
      <c r="C55" s="56"/>
      <c r="D55" s="56"/>
      <c r="E55" s="56"/>
      <c r="F55" s="114"/>
      <c r="G55" s="56"/>
      <c r="H55" s="56"/>
      <c r="I55" s="56"/>
      <c r="J55" s="56"/>
      <c r="K55" s="56"/>
      <c r="L55" s="56"/>
    </row>
    <row r="56" spans="1:52" x14ac:dyDescent="0.35">
      <c r="B56" s="56"/>
      <c r="C56" s="56"/>
      <c r="D56" s="56"/>
      <c r="E56" s="56"/>
      <c r="F56" s="57"/>
      <c r="G56" s="56"/>
      <c r="H56" s="56"/>
      <c r="I56" s="56"/>
      <c r="J56" s="56"/>
      <c r="K56" s="57"/>
      <c r="L56" s="56"/>
    </row>
    <row r="57" spans="1:52" x14ac:dyDescent="0.35">
      <c r="B57" s="56"/>
      <c r="C57" s="56"/>
      <c r="D57" s="56"/>
      <c r="E57" s="56"/>
      <c r="F57" s="56"/>
      <c r="G57" s="56"/>
      <c r="H57" s="56"/>
      <c r="I57" s="56"/>
      <c r="J57" s="56"/>
      <c r="K57" s="56"/>
      <c r="L57" s="56"/>
    </row>
    <row r="58" spans="1:52" x14ac:dyDescent="0.35">
      <c r="B58" s="56"/>
      <c r="C58" s="56"/>
      <c r="D58" s="56"/>
      <c r="E58" s="56"/>
      <c r="F58" s="57"/>
      <c r="G58" s="56"/>
      <c r="H58" s="56"/>
      <c r="I58" s="56"/>
      <c r="J58" s="56"/>
      <c r="K58" s="57"/>
      <c r="L58" s="56"/>
    </row>
    <row r="59" spans="1:52" x14ac:dyDescent="0.35">
      <c r="B59" s="56"/>
      <c r="C59" s="56"/>
      <c r="D59" s="56"/>
      <c r="E59" s="56"/>
      <c r="F59" s="56"/>
      <c r="G59" s="56"/>
      <c r="H59" s="56"/>
      <c r="I59" s="56"/>
      <c r="J59" s="56"/>
      <c r="K59" s="56"/>
      <c r="L59" s="56"/>
    </row>
    <row r="60" spans="1:52" x14ac:dyDescent="0.35">
      <c r="B60" s="56"/>
      <c r="C60" s="56"/>
      <c r="D60" s="56"/>
      <c r="E60" s="56"/>
      <c r="F60" s="57"/>
      <c r="G60" s="56"/>
      <c r="H60" s="56"/>
      <c r="I60" s="56"/>
      <c r="J60" s="56"/>
      <c r="K60" s="57"/>
      <c r="L60" s="56"/>
    </row>
    <row r="61" spans="1:52" x14ac:dyDescent="0.35">
      <c r="B61" s="56"/>
      <c r="C61" s="56"/>
      <c r="D61" s="56"/>
      <c r="E61" s="56"/>
      <c r="F61" s="56"/>
      <c r="G61" s="56"/>
      <c r="H61" s="56"/>
      <c r="I61" s="56"/>
      <c r="J61" s="56"/>
      <c r="K61" s="56"/>
      <c r="L61" s="56"/>
    </row>
    <row r="62" spans="1:52" x14ac:dyDescent="0.35">
      <c r="B62" s="56"/>
      <c r="C62" s="56"/>
      <c r="D62" s="56"/>
      <c r="E62" s="56"/>
      <c r="F62" s="56"/>
      <c r="G62" s="56"/>
      <c r="H62" s="56"/>
      <c r="I62" s="56"/>
      <c r="J62" s="56"/>
      <c r="K62" s="56"/>
      <c r="L62" s="56"/>
    </row>
    <row r="63" spans="1:52" x14ac:dyDescent="0.35">
      <c r="B63" s="56"/>
      <c r="C63" s="56"/>
      <c r="D63" s="56"/>
      <c r="E63" s="56"/>
      <c r="F63" s="56"/>
      <c r="G63" s="56"/>
      <c r="H63" s="56"/>
      <c r="I63" s="56"/>
      <c r="J63" s="56"/>
      <c r="K63" s="56"/>
      <c r="L63" s="56"/>
    </row>
    <row r="64" spans="1:52" x14ac:dyDescent="0.35">
      <c r="B64" s="56"/>
      <c r="C64" s="56"/>
      <c r="D64" s="56"/>
      <c r="E64" s="56"/>
      <c r="F64" s="56"/>
      <c r="G64" s="56"/>
      <c r="H64" s="56"/>
      <c r="I64" s="56"/>
      <c r="J64" s="56"/>
      <c r="K64" s="56"/>
      <c r="L64" s="56"/>
    </row>
    <row r="65" spans="2:12" x14ac:dyDescent="0.35">
      <c r="B65" s="56"/>
      <c r="C65" s="56"/>
      <c r="D65" s="56"/>
      <c r="E65" s="56"/>
      <c r="F65" s="57"/>
      <c r="G65" s="56"/>
      <c r="H65" s="56"/>
      <c r="I65" s="56"/>
      <c r="J65" s="56"/>
      <c r="K65" s="57"/>
      <c r="L65" s="56"/>
    </row>
    <row r="66" spans="2:12" x14ac:dyDescent="0.35">
      <c r="B66" s="56"/>
      <c r="C66" s="56"/>
      <c r="D66" s="56"/>
      <c r="E66" s="56"/>
      <c r="F66" s="56"/>
      <c r="G66" s="56"/>
      <c r="H66" s="56"/>
      <c r="I66" s="56"/>
      <c r="J66" s="56"/>
      <c r="K66" s="56"/>
      <c r="L66" s="56"/>
    </row>
    <row r="67" spans="2:12" x14ac:dyDescent="0.35">
      <c r="B67" s="56"/>
      <c r="C67" s="56"/>
      <c r="D67" s="56"/>
      <c r="E67" s="56"/>
      <c r="F67" s="56"/>
      <c r="G67" s="56"/>
      <c r="H67" s="56"/>
      <c r="I67" s="56"/>
      <c r="J67" s="56"/>
      <c r="K67" s="56"/>
      <c r="L67" s="56"/>
    </row>
    <row r="68" spans="2:12" x14ac:dyDescent="0.35">
      <c r="B68" s="56"/>
      <c r="C68" s="56"/>
      <c r="D68" s="56"/>
      <c r="E68" s="56"/>
      <c r="F68" s="57"/>
      <c r="G68" s="56"/>
      <c r="H68" s="56"/>
      <c r="I68" s="56"/>
      <c r="J68" s="56"/>
      <c r="K68" s="57"/>
      <c r="L68" s="56"/>
    </row>
  </sheetData>
  <sheetProtection algorithmName="SHA-512" hashValue="63nTYZZLvazh19ekQEX+3yK7AQEbEhaiSFpDBeGUohPNCEJ9c8F2lMgd8plQaayfWlZbUX99+YYqSX1H6xZWNw==" saltValue="9gc5IoLbVmk9vUeo5dxECQ==" spinCount="100000" sheet="1" objects="1" scenarios="1" selectLockedCells="1"/>
  <mergeCells count="4">
    <mergeCell ref="B2:N2"/>
    <mergeCell ref="O2:AB2"/>
    <mergeCell ref="AC2:AP2"/>
    <mergeCell ref="AQ2:B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9"/>
  <sheetViews>
    <sheetView workbookViewId="0">
      <pane xSplit="1" ySplit="3" topLeftCell="B4" activePane="bottomRight" state="frozen"/>
      <selection pane="topRight" activeCell="B1" sqref="B1"/>
      <selection pane="bottomLeft" activeCell="A4" sqref="A4"/>
      <selection pane="bottomRight"/>
    </sheetView>
  </sheetViews>
  <sheetFormatPr defaultColWidth="9.1796875" defaultRowHeight="14.5" x14ac:dyDescent="0.35"/>
  <cols>
    <col min="3" max="6" width="9.1796875" customWidth="1"/>
    <col min="8" max="11" width="9.1796875" customWidth="1"/>
    <col min="13" max="16" width="9.1796875" customWidth="1"/>
    <col min="18" max="21" width="9.1796875" customWidth="1"/>
    <col min="23" max="26" width="9.1796875" customWidth="1"/>
    <col min="28" max="31" width="9.1796875" customWidth="1"/>
    <col min="33" max="36" width="9.1796875" customWidth="1"/>
    <col min="38" max="41" width="9.1796875" customWidth="1"/>
    <col min="43" max="46" width="9.1796875" customWidth="1"/>
    <col min="48" max="51" width="9.1796875" customWidth="1"/>
  </cols>
  <sheetData>
    <row r="1" spans="1:56" s="61" customFormat="1" x14ac:dyDescent="0.35">
      <c r="A1" s="61">
        <v>1</v>
      </c>
      <c r="B1" s="113">
        <v>2</v>
      </c>
      <c r="C1" s="61">
        <v>3</v>
      </c>
      <c r="D1" s="113">
        <v>4</v>
      </c>
      <c r="E1" s="61">
        <v>5</v>
      </c>
      <c r="F1" s="113">
        <v>6</v>
      </c>
      <c r="G1" s="61">
        <v>7</v>
      </c>
      <c r="H1" s="113">
        <v>8</v>
      </c>
      <c r="I1" s="61">
        <v>9</v>
      </c>
      <c r="J1" s="113">
        <v>10</v>
      </c>
      <c r="K1" s="61">
        <v>11</v>
      </c>
      <c r="L1" s="113">
        <v>12</v>
      </c>
      <c r="M1" s="61">
        <v>13</v>
      </c>
      <c r="N1" s="113">
        <v>14</v>
      </c>
      <c r="O1" s="61">
        <v>15</v>
      </c>
      <c r="P1" s="113">
        <v>16</v>
      </c>
      <c r="Q1" s="61">
        <v>17</v>
      </c>
      <c r="R1" s="113">
        <v>18</v>
      </c>
      <c r="S1" s="61">
        <v>19</v>
      </c>
      <c r="T1" s="113">
        <v>20</v>
      </c>
      <c r="U1" s="61">
        <v>21</v>
      </c>
      <c r="V1" s="113">
        <v>22</v>
      </c>
      <c r="W1" s="61">
        <v>23</v>
      </c>
      <c r="X1" s="113">
        <v>24</v>
      </c>
      <c r="Y1" s="61">
        <v>25</v>
      </c>
      <c r="Z1" s="113">
        <v>26</v>
      </c>
      <c r="AA1" s="61">
        <v>27</v>
      </c>
      <c r="AB1" s="113">
        <v>28</v>
      </c>
      <c r="AC1" s="61">
        <v>29</v>
      </c>
      <c r="AD1" s="113">
        <v>30</v>
      </c>
      <c r="AE1" s="61">
        <v>31</v>
      </c>
      <c r="AF1" s="113">
        <v>32</v>
      </c>
      <c r="AG1" s="61">
        <v>33</v>
      </c>
      <c r="AH1" s="113">
        <v>34</v>
      </c>
      <c r="AI1" s="61">
        <v>35</v>
      </c>
      <c r="AJ1" s="113">
        <v>36</v>
      </c>
      <c r="AK1" s="61">
        <v>37</v>
      </c>
      <c r="AL1" s="113">
        <v>38</v>
      </c>
      <c r="AM1" s="61">
        <v>39</v>
      </c>
      <c r="AN1" s="113">
        <v>40</v>
      </c>
      <c r="AO1" s="61">
        <v>41</v>
      </c>
      <c r="AP1" s="113">
        <v>42</v>
      </c>
      <c r="AQ1" s="61">
        <v>43</v>
      </c>
      <c r="AR1" s="113">
        <v>44</v>
      </c>
      <c r="AS1" s="61">
        <v>45</v>
      </c>
      <c r="AT1" s="113">
        <v>46</v>
      </c>
      <c r="AU1" s="61">
        <v>47</v>
      </c>
      <c r="AV1" s="113">
        <v>48</v>
      </c>
      <c r="AW1" s="61">
        <v>49</v>
      </c>
      <c r="AX1" s="113">
        <v>50</v>
      </c>
      <c r="AY1" s="61">
        <v>51</v>
      </c>
      <c r="AZ1" s="113">
        <v>52</v>
      </c>
      <c r="BA1" s="113"/>
      <c r="BB1" s="113"/>
      <c r="BC1" s="113"/>
      <c r="BD1" s="113"/>
    </row>
    <row r="2" spans="1:56" x14ac:dyDescent="0.35">
      <c r="A2" s="60"/>
      <c r="B2" s="236" t="s">
        <v>391</v>
      </c>
      <c r="C2" s="237"/>
      <c r="D2" s="237"/>
      <c r="E2" s="237"/>
      <c r="F2" s="237"/>
      <c r="G2" s="237"/>
      <c r="H2" s="237"/>
      <c r="I2" s="237"/>
      <c r="J2" s="237"/>
      <c r="K2" s="237"/>
      <c r="L2" s="237"/>
      <c r="M2" s="237"/>
      <c r="N2" s="237"/>
      <c r="O2" s="237" t="s">
        <v>391</v>
      </c>
      <c r="P2" s="237"/>
      <c r="Q2" s="237"/>
      <c r="R2" s="237"/>
      <c r="S2" s="237"/>
      <c r="T2" s="237"/>
      <c r="U2" s="237"/>
      <c r="V2" s="237"/>
      <c r="W2" s="237"/>
      <c r="X2" s="237"/>
      <c r="Y2" s="237"/>
      <c r="Z2" s="237"/>
      <c r="AA2" s="237"/>
      <c r="AB2" s="237"/>
      <c r="AC2" s="237" t="s">
        <v>391</v>
      </c>
      <c r="AD2" s="237"/>
      <c r="AE2" s="237"/>
      <c r="AF2" s="237"/>
      <c r="AG2" s="237"/>
      <c r="AH2" s="237"/>
      <c r="AI2" s="237"/>
      <c r="AJ2" s="237"/>
      <c r="AK2" s="237"/>
      <c r="AL2" s="237"/>
      <c r="AM2" s="237"/>
      <c r="AN2" s="237"/>
      <c r="AO2" s="237"/>
      <c r="AP2" s="237"/>
      <c r="AQ2" s="237" t="s">
        <v>391</v>
      </c>
      <c r="AR2" s="237"/>
      <c r="AS2" s="237"/>
      <c r="AT2" s="237"/>
      <c r="AU2" s="237"/>
      <c r="AV2" s="237"/>
      <c r="AW2" s="237"/>
      <c r="AX2" s="237"/>
      <c r="AY2" s="237"/>
      <c r="AZ2" s="237"/>
      <c r="BA2" s="237"/>
      <c r="BB2" s="237"/>
      <c r="BC2" s="237"/>
      <c r="BD2" s="237"/>
    </row>
    <row r="3" spans="1:56" ht="39.5" x14ac:dyDescent="0.35">
      <c r="A3" s="59" t="s">
        <v>392</v>
      </c>
      <c r="B3" s="58">
        <v>15</v>
      </c>
      <c r="C3" s="112">
        <v>16</v>
      </c>
      <c r="D3" s="112">
        <v>17</v>
      </c>
      <c r="E3" s="112">
        <v>18</v>
      </c>
      <c r="F3" s="112">
        <v>19</v>
      </c>
      <c r="G3" s="58">
        <v>20</v>
      </c>
      <c r="H3" s="112">
        <v>21</v>
      </c>
      <c r="I3" s="112">
        <v>22</v>
      </c>
      <c r="J3" s="112">
        <v>23</v>
      </c>
      <c r="K3" s="112">
        <v>24</v>
      </c>
      <c r="L3" s="58">
        <v>25</v>
      </c>
      <c r="M3" s="112">
        <v>26</v>
      </c>
      <c r="N3" s="112">
        <v>27</v>
      </c>
      <c r="O3" s="112">
        <v>28</v>
      </c>
      <c r="P3" s="112">
        <v>29</v>
      </c>
      <c r="Q3" s="58">
        <v>30</v>
      </c>
      <c r="R3" s="112">
        <v>32</v>
      </c>
      <c r="S3" s="112">
        <v>34</v>
      </c>
      <c r="T3" s="112">
        <v>36</v>
      </c>
      <c r="U3" s="112">
        <v>38</v>
      </c>
      <c r="V3" s="58">
        <v>40</v>
      </c>
      <c r="W3" s="112">
        <v>42</v>
      </c>
      <c r="X3" s="112">
        <v>44</v>
      </c>
      <c r="Y3" s="112">
        <v>46</v>
      </c>
      <c r="Z3" s="112">
        <v>48</v>
      </c>
      <c r="AA3" s="58">
        <v>50</v>
      </c>
      <c r="AB3" s="112">
        <v>55</v>
      </c>
      <c r="AC3" s="112">
        <v>60</v>
      </c>
      <c r="AD3" s="112">
        <v>65</v>
      </c>
      <c r="AE3" s="112">
        <v>70</v>
      </c>
      <c r="AF3" s="58">
        <v>75</v>
      </c>
      <c r="AG3" s="112">
        <v>80</v>
      </c>
      <c r="AH3" s="112">
        <v>85</v>
      </c>
      <c r="AI3" s="112">
        <v>90</v>
      </c>
      <c r="AJ3" s="112">
        <v>95</v>
      </c>
      <c r="AK3" s="58">
        <v>100</v>
      </c>
      <c r="AL3" s="112">
        <v>110</v>
      </c>
      <c r="AM3" s="112">
        <v>120</v>
      </c>
      <c r="AN3" s="112">
        <v>130</v>
      </c>
      <c r="AO3" s="112">
        <v>140</v>
      </c>
      <c r="AP3" s="58">
        <v>150</v>
      </c>
      <c r="AQ3" s="112">
        <v>160</v>
      </c>
      <c r="AR3" s="112">
        <v>170</v>
      </c>
      <c r="AS3" s="112">
        <v>180</v>
      </c>
      <c r="AT3" s="112">
        <v>190</v>
      </c>
      <c r="AU3" s="58">
        <v>200</v>
      </c>
      <c r="AV3" s="112">
        <v>210</v>
      </c>
      <c r="AW3" s="112">
        <v>220</v>
      </c>
      <c r="AX3" s="112">
        <v>230</v>
      </c>
      <c r="AY3" s="112">
        <v>240</v>
      </c>
      <c r="AZ3" s="58">
        <v>250</v>
      </c>
    </row>
    <row r="4" spans="1:56" x14ac:dyDescent="0.35">
      <c r="A4" s="70">
        <v>0</v>
      </c>
      <c r="B4">
        <v>2553.3216900000002</v>
      </c>
      <c r="C4">
        <v>2453.3724500000003</v>
      </c>
      <c r="D4">
        <v>2353.4232100000004</v>
      </c>
      <c r="E4">
        <v>2253.47397</v>
      </c>
      <c r="F4">
        <v>2153.5247300000001</v>
      </c>
      <c r="G4">
        <v>2053.5754900000002</v>
      </c>
      <c r="H4">
        <v>2023.842202</v>
      </c>
      <c r="I4">
        <v>1994.1089140000001</v>
      </c>
      <c r="J4">
        <v>1964.375626</v>
      </c>
      <c r="K4">
        <v>1934.6423380000001</v>
      </c>
      <c r="L4">
        <v>1904.90905</v>
      </c>
      <c r="M4">
        <v>1814.209202</v>
      </c>
      <c r="N4">
        <v>1723.509354</v>
      </c>
      <c r="O4">
        <v>1632.8095060000001</v>
      </c>
      <c r="P4">
        <v>1542.1096580000001</v>
      </c>
      <c r="Q4">
        <v>1451.4098100000001</v>
      </c>
      <c r="R4">
        <v>1352.1372280000001</v>
      </c>
      <c r="S4">
        <v>1252.864646</v>
      </c>
      <c r="T4">
        <v>1153.5920640000002</v>
      </c>
      <c r="U4">
        <v>1054.3194820000001</v>
      </c>
      <c r="V4">
        <v>955.04690000000005</v>
      </c>
      <c r="W4">
        <v>885.16205400000001</v>
      </c>
      <c r="X4">
        <v>815.50475800000004</v>
      </c>
      <c r="Y4">
        <v>745.84746199999995</v>
      </c>
      <c r="Z4">
        <v>676.19016599999998</v>
      </c>
      <c r="AA4">
        <v>606.58905000000004</v>
      </c>
      <c r="AB4">
        <v>535.203666</v>
      </c>
      <c r="AC4">
        <v>463.81828200000001</v>
      </c>
      <c r="AD4">
        <v>392.43289800000002</v>
      </c>
      <c r="AE4">
        <v>321.04751399999998</v>
      </c>
      <c r="AF4">
        <v>249.66212999999999</v>
      </c>
      <c r="AG4">
        <v>227.42504400000001</v>
      </c>
      <c r="AH4">
        <v>205.37369799999999</v>
      </c>
      <c r="AI4">
        <v>183.32235200000002</v>
      </c>
      <c r="AJ4">
        <v>161.271006</v>
      </c>
      <c r="AK4">
        <v>139.21966</v>
      </c>
      <c r="AL4">
        <v>123.509812</v>
      </c>
      <c r="AM4">
        <v>107.84053400000001</v>
      </c>
      <c r="AN4">
        <v>92.171256</v>
      </c>
      <c r="AO4">
        <v>76.501978000000008</v>
      </c>
      <c r="AP4">
        <v>60.832700000000003</v>
      </c>
      <c r="AQ4">
        <v>55.357348000000002</v>
      </c>
      <c r="AR4">
        <v>49.945025999999999</v>
      </c>
      <c r="AS4">
        <v>44.532704000000003</v>
      </c>
      <c r="AT4">
        <v>39.120381999999999</v>
      </c>
      <c r="AU4">
        <v>33.708060000000003</v>
      </c>
      <c r="AV4">
        <v>31.496403999999998</v>
      </c>
      <c r="AW4">
        <v>29.302868</v>
      </c>
      <c r="AX4">
        <v>27.109331999999998</v>
      </c>
      <c r="AY4">
        <v>24.915796</v>
      </c>
      <c r="AZ4">
        <v>22.722259999999999</v>
      </c>
    </row>
    <row r="5" spans="1:56" x14ac:dyDescent="0.35">
      <c r="A5" s="70">
        <v>20</v>
      </c>
      <c r="B5">
        <v>2553.3216900000002</v>
      </c>
      <c r="C5">
        <v>2453.3724500000003</v>
      </c>
      <c r="D5">
        <v>2353.4232100000004</v>
      </c>
      <c r="E5">
        <v>2253.47397</v>
      </c>
      <c r="F5">
        <v>2153.5247300000001</v>
      </c>
      <c r="G5">
        <v>2053.5754900000002</v>
      </c>
      <c r="H5">
        <v>2023.842202</v>
      </c>
      <c r="I5">
        <v>1994.1089140000001</v>
      </c>
      <c r="J5">
        <v>1964.375626</v>
      </c>
      <c r="K5">
        <v>1934.6423380000001</v>
      </c>
      <c r="L5">
        <v>1904.90905</v>
      </c>
      <c r="M5">
        <v>1814.209202</v>
      </c>
      <c r="N5">
        <v>1723.509354</v>
      </c>
      <c r="O5">
        <v>1632.8095060000001</v>
      </c>
      <c r="P5">
        <v>1542.1096580000001</v>
      </c>
      <c r="Q5">
        <v>1451.4098100000001</v>
      </c>
      <c r="R5">
        <v>1352.1372280000001</v>
      </c>
      <c r="S5">
        <v>1252.864646</v>
      </c>
      <c r="T5">
        <v>1153.5920640000002</v>
      </c>
      <c r="U5">
        <v>1054.3194820000001</v>
      </c>
      <c r="V5">
        <v>955.04690000000005</v>
      </c>
      <c r="W5">
        <v>885.16205400000001</v>
      </c>
      <c r="X5">
        <v>815.50475800000004</v>
      </c>
      <c r="Y5">
        <v>745.84746199999995</v>
      </c>
      <c r="Z5">
        <v>676.19016599999998</v>
      </c>
      <c r="AA5">
        <v>606.58905000000004</v>
      </c>
      <c r="AB5">
        <v>535.203666</v>
      </c>
      <c r="AC5">
        <v>463.81828200000001</v>
      </c>
      <c r="AD5">
        <v>392.43289800000002</v>
      </c>
      <c r="AE5">
        <v>321.04751399999998</v>
      </c>
      <c r="AF5">
        <v>249.66212999999999</v>
      </c>
      <c r="AG5">
        <v>227.42504400000001</v>
      </c>
      <c r="AH5">
        <v>205.37369799999999</v>
      </c>
      <c r="AI5">
        <v>183.32235200000002</v>
      </c>
      <c r="AJ5">
        <v>161.271006</v>
      </c>
      <c r="AK5">
        <v>139.21966</v>
      </c>
      <c r="AL5">
        <v>123.509812</v>
      </c>
      <c r="AM5">
        <v>107.84053400000001</v>
      </c>
      <c r="AN5">
        <v>92.171256</v>
      </c>
      <c r="AO5">
        <v>76.501978000000008</v>
      </c>
      <c r="AP5">
        <v>60.832700000000003</v>
      </c>
      <c r="AQ5">
        <v>55.357348000000002</v>
      </c>
      <c r="AR5">
        <v>49.945025999999999</v>
      </c>
      <c r="AS5">
        <v>44.532704000000003</v>
      </c>
      <c r="AT5">
        <v>39.120381999999999</v>
      </c>
      <c r="AU5">
        <v>33.708060000000003</v>
      </c>
      <c r="AV5">
        <v>31.496403999999998</v>
      </c>
      <c r="AW5">
        <v>29.302868</v>
      </c>
      <c r="AX5">
        <v>27.109331999999998</v>
      </c>
      <c r="AY5">
        <v>24.915796</v>
      </c>
      <c r="AZ5">
        <v>22.722259999999999</v>
      </c>
    </row>
    <row r="6" spans="1:56" x14ac:dyDescent="0.35">
      <c r="A6" s="108">
        <v>25</v>
      </c>
      <c r="B6">
        <v>2553.3216900000002</v>
      </c>
      <c r="C6">
        <v>2453.3724500000003</v>
      </c>
      <c r="D6">
        <v>2353.4232100000004</v>
      </c>
      <c r="E6">
        <v>2253.47397</v>
      </c>
      <c r="F6">
        <v>2153.5247300000001</v>
      </c>
      <c r="G6">
        <v>2053.5754900000002</v>
      </c>
      <c r="H6">
        <v>2023.842202</v>
      </c>
      <c r="I6">
        <v>1994.1089140000001</v>
      </c>
      <c r="J6">
        <v>1964.375626</v>
      </c>
      <c r="K6">
        <v>1934.6423380000001</v>
      </c>
      <c r="L6">
        <v>1904.90905</v>
      </c>
      <c r="M6">
        <v>1814.209202</v>
      </c>
      <c r="N6">
        <v>1723.509354</v>
      </c>
      <c r="O6">
        <v>1632.8095060000001</v>
      </c>
      <c r="P6">
        <v>1542.1096580000001</v>
      </c>
      <c r="Q6">
        <v>1451.4098100000001</v>
      </c>
      <c r="R6">
        <v>1352.1372280000001</v>
      </c>
      <c r="S6">
        <v>1252.864646</v>
      </c>
      <c r="T6">
        <v>1153.5920640000002</v>
      </c>
      <c r="U6">
        <v>1054.3194820000001</v>
      </c>
      <c r="V6">
        <v>955.04690000000005</v>
      </c>
      <c r="W6">
        <v>885.16205400000001</v>
      </c>
      <c r="X6">
        <v>815.50475800000004</v>
      </c>
      <c r="Y6">
        <v>745.84746199999995</v>
      </c>
      <c r="Z6">
        <v>676.19016599999998</v>
      </c>
      <c r="AA6">
        <v>606.58905000000004</v>
      </c>
      <c r="AB6">
        <v>535.203666</v>
      </c>
      <c r="AC6">
        <v>463.81828200000001</v>
      </c>
      <c r="AD6">
        <v>392.43289800000002</v>
      </c>
      <c r="AE6">
        <v>321.04751399999998</v>
      </c>
      <c r="AF6">
        <v>249.66212999999999</v>
      </c>
      <c r="AG6">
        <v>227.42504400000001</v>
      </c>
      <c r="AH6">
        <v>205.37369799999999</v>
      </c>
      <c r="AI6">
        <v>183.32235200000002</v>
      </c>
      <c r="AJ6">
        <v>161.271006</v>
      </c>
      <c r="AK6">
        <v>139.21966</v>
      </c>
      <c r="AL6">
        <v>123.509812</v>
      </c>
      <c r="AM6">
        <v>107.84053400000001</v>
      </c>
      <c r="AN6">
        <v>92.171256</v>
      </c>
      <c r="AO6">
        <v>76.501978000000008</v>
      </c>
      <c r="AP6">
        <v>60.832700000000003</v>
      </c>
      <c r="AQ6">
        <v>55.357348000000002</v>
      </c>
      <c r="AR6">
        <v>49.945025999999999</v>
      </c>
      <c r="AS6">
        <v>44.532704000000003</v>
      </c>
      <c r="AT6">
        <v>39.120381999999999</v>
      </c>
      <c r="AU6">
        <v>33.708060000000003</v>
      </c>
      <c r="AV6">
        <v>31.496403999999998</v>
      </c>
      <c r="AW6">
        <v>29.302868</v>
      </c>
      <c r="AX6">
        <v>27.109331999999998</v>
      </c>
      <c r="AY6">
        <v>24.915796</v>
      </c>
      <c r="AZ6">
        <v>22.722259999999999</v>
      </c>
    </row>
    <row r="7" spans="1:56" x14ac:dyDescent="0.35">
      <c r="A7" s="70">
        <v>30</v>
      </c>
      <c r="B7">
        <v>2553.3216900000002</v>
      </c>
      <c r="C7">
        <v>2453.3724500000003</v>
      </c>
      <c r="D7">
        <v>2353.4232100000004</v>
      </c>
      <c r="E7">
        <v>2253.47397</v>
      </c>
      <c r="F7">
        <v>2153.5247300000001</v>
      </c>
      <c r="G7">
        <v>2053.5754900000002</v>
      </c>
      <c r="H7">
        <v>2023.842202</v>
      </c>
      <c r="I7">
        <v>1994.1089140000001</v>
      </c>
      <c r="J7">
        <v>1964.375626</v>
      </c>
      <c r="K7">
        <v>1934.6423380000001</v>
      </c>
      <c r="L7">
        <v>1904.90905</v>
      </c>
      <c r="M7">
        <v>1814.209202</v>
      </c>
      <c r="N7">
        <v>1723.509354</v>
      </c>
      <c r="O7">
        <v>1632.8095060000001</v>
      </c>
      <c r="P7">
        <v>1542.1096580000001</v>
      </c>
      <c r="Q7">
        <v>1451.4098100000001</v>
      </c>
      <c r="R7">
        <v>1352.1372280000001</v>
      </c>
      <c r="S7">
        <v>1252.864646</v>
      </c>
      <c r="T7">
        <v>1153.5920640000002</v>
      </c>
      <c r="U7">
        <v>1054.3194820000001</v>
      </c>
      <c r="V7">
        <v>955.04690000000005</v>
      </c>
      <c r="W7">
        <v>885.16205400000001</v>
      </c>
      <c r="X7">
        <v>815.50475800000004</v>
      </c>
      <c r="Y7">
        <v>745.84746199999995</v>
      </c>
      <c r="Z7">
        <v>676.19016599999998</v>
      </c>
      <c r="AA7">
        <v>606.58905000000004</v>
      </c>
      <c r="AB7">
        <v>535.203666</v>
      </c>
      <c r="AC7">
        <v>463.81828200000001</v>
      </c>
      <c r="AD7">
        <v>392.43289800000002</v>
      </c>
      <c r="AE7">
        <v>321.04751399999998</v>
      </c>
      <c r="AF7">
        <v>249.66212999999999</v>
      </c>
      <c r="AG7">
        <v>227.42504400000001</v>
      </c>
      <c r="AH7">
        <v>205.37369799999999</v>
      </c>
      <c r="AI7">
        <v>183.32235200000002</v>
      </c>
      <c r="AJ7">
        <v>161.271006</v>
      </c>
      <c r="AK7">
        <v>139.21966</v>
      </c>
      <c r="AL7">
        <v>123.509812</v>
      </c>
      <c r="AM7">
        <v>107.84053400000001</v>
      </c>
      <c r="AN7">
        <v>92.171256</v>
      </c>
      <c r="AO7">
        <v>76.501978000000008</v>
      </c>
      <c r="AP7">
        <v>60.832700000000003</v>
      </c>
      <c r="AQ7">
        <v>55.357348000000002</v>
      </c>
      <c r="AR7">
        <v>49.945025999999999</v>
      </c>
      <c r="AS7">
        <v>44.532704000000003</v>
      </c>
      <c r="AT7">
        <v>39.120381999999999</v>
      </c>
      <c r="AU7">
        <v>33.708060000000003</v>
      </c>
      <c r="AV7">
        <v>31.496403999999998</v>
      </c>
      <c r="AW7">
        <v>29.302868</v>
      </c>
      <c r="AX7">
        <v>27.109331999999998</v>
      </c>
      <c r="AY7">
        <v>24.915796</v>
      </c>
      <c r="AZ7">
        <v>22.722259999999999</v>
      </c>
    </row>
    <row r="8" spans="1:56" x14ac:dyDescent="0.35">
      <c r="A8" s="108">
        <v>35</v>
      </c>
      <c r="B8">
        <v>2553.3216900000002</v>
      </c>
      <c r="C8">
        <v>2453.3724500000003</v>
      </c>
      <c r="D8">
        <v>2353.4232100000004</v>
      </c>
      <c r="E8">
        <v>2253.47397</v>
      </c>
      <c r="F8">
        <v>2153.5247300000001</v>
      </c>
      <c r="G8">
        <v>2053.5754900000002</v>
      </c>
      <c r="H8">
        <v>2023.842202</v>
      </c>
      <c r="I8">
        <v>1994.1089140000001</v>
      </c>
      <c r="J8">
        <v>1964.375626</v>
      </c>
      <c r="K8">
        <v>1934.6423380000001</v>
      </c>
      <c r="L8">
        <v>1904.90905</v>
      </c>
      <c r="M8">
        <v>1814.209202</v>
      </c>
      <c r="N8">
        <v>1723.509354</v>
      </c>
      <c r="O8">
        <v>1632.8095060000001</v>
      </c>
      <c r="P8">
        <v>1542.1096580000001</v>
      </c>
      <c r="Q8">
        <v>1451.4098100000001</v>
      </c>
      <c r="R8">
        <v>1352.1372280000001</v>
      </c>
      <c r="S8">
        <v>1252.864646</v>
      </c>
      <c r="T8">
        <v>1153.5920640000002</v>
      </c>
      <c r="U8">
        <v>1054.3194820000001</v>
      </c>
      <c r="V8">
        <v>955.04690000000005</v>
      </c>
      <c r="W8">
        <v>885.16205400000001</v>
      </c>
      <c r="X8">
        <v>815.50475800000004</v>
      </c>
      <c r="Y8">
        <v>745.84746199999995</v>
      </c>
      <c r="Z8">
        <v>676.19016599999998</v>
      </c>
      <c r="AA8">
        <v>606.58905000000004</v>
      </c>
      <c r="AB8">
        <v>535.203666</v>
      </c>
      <c r="AC8">
        <v>463.81828200000001</v>
      </c>
      <c r="AD8">
        <v>392.43289800000002</v>
      </c>
      <c r="AE8">
        <v>321.04751399999998</v>
      </c>
      <c r="AF8">
        <v>249.66212999999999</v>
      </c>
      <c r="AG8">
        <v>227.42504400000001</v>
      </c>
      <c r="AH8">
        <v>205.37369799999999</v>
      </c>
      <c r="AI8">
        <v>183.32235200000002</v>
      </c>
      <c r="AJ8">
        <v>161.271006</v>
      </c>
      <c r="AK8">
        <v>139.21966</v>
      </c>
      <c r="AL8">
        <v>123.509812</v>
      </c>
      <c r="AM8">
        <v>107.84053400000001</v>
      </c>
      <c r="AN8">
        <v>92.171256</v>
      </c>
      <c r="AO8">
        <v>76.501978000000008</v>
      </c>
      <c r="AP8">
        <v>60.832700000000003</v>
      </c>
      <c r="AQ8">
        <v>55.357348000000002</v>
      </c>
      <c r="AR8">
        <v>49.945025999999999</v>
      </c>
      <c r="AS8">
        <v>44.532704000000003</v>
      </c>
      <c r="AT8">
        <v>39.120381999999999</v>
      </c>
      <c r="AU8">
        <v>33.708060000000003</v>
      </c>
      <c r="AV8">
        <v>31.496403999999998</v>
      </c>
      <c r="AW8">
        <v>29.302868</v>
      </c>
      <c r="AX8">
        <v>27.109331999999998</v>
      </c>
      <c r="AY8">
        <v>24.915796</v>
      </c>
      <c r="AZ8">
        <v>22.722259999999999</v>
      </c>
    </row>
    <row r="9" spans="1:56" x14ac:dyDescent="0.35">
      <c r="A9" s="70">
        <v>40</v>
      </c>
      <c r="B9">
        <v>2553.3216900000002</v>
      </c>
      <c r="C9">
        <v>2453.3724500000003</v>
      </c>
      <c r="D9">
        <v>2353.4232100000004</v>
      </c>
      <c r="E9">
        <v>2253.47397</v>
      </c>
      <c r="F9">
        <v>2153.5247300000001</v>
      </c>
      <c r="G9">
        <v>2053.5754900000002</v>
      </c>
      <c r="H9">
        <v>2023.842202</v>
      </c>
      <c r="I9">
        <v>1994.1089140000001</v>
      </c>
      <c r="J9">
        <v>1964.375626</v>
      </c>
      <c r="K9">
        <v>1934.6423380000001</v>
      </c>
      <c r="L9">
        <v>1904.90905</v>
      </c>
      <c r="M9">
        <v>1814.209202</v>
      </c>
      <c r="N9">
        <v>1723.509354</v>
      </c>
      <c r="O9">
        <v>1632.8095060000001</v>
      </c>
      <c r="P9">
        <v>1542.1096580000001</v>
      </c>
      <c r="Q9">
        <v>1451.4098100000001</v>
      </c>
      <c r="R9">
        <v>1352.1372280000001</v>
      </c>
      <c r="S9">
        <v>1252.864646</v>
      </c>
      <c r="T9">
        <v>1153.5920640000002</v>
      </c>
      <c r="U9">
        <v>1054.3194820000001</v>
      </c>
      <c r="V9">
        <v>955.04690000000005</v>
      </c>
      <c r="W9">
        <v>885.16205400000001</v>
      </c>
      <c r="X9">
        <v>815.50475800000004</v>
      </c>
      <c r="Y9">
        <v>745.84746199999995</v>
      </c>
      <c r="Z9">
        <v>676.19016599999998</v>
      </c>
      <c r="AA9">
        <v>606.58905000000004</v>
      </c>
      <c r="AB9">
        <v>535.203666</v>
      </c>
      <c r="AC9">
        <v>463.81828200000001</v>
      </c>
      <c r="AD9">
        <v>392.43289800000002</v>
      </c>
      <c r="AE9">
        <v>321.04751399999998</v>
      </c>
      <c r="AF9">
        <v>249.66212999999999</v>
      </c>
      <c r="AG9">
        <v>227.42504400000001</v>
      </c>
      <c r="AH9">
        <v>205.37369799999999</v>
      </c>
      <c r="AI9">
        <v>183.32235200000002</v>
      </c>
      <c r="AJ9">
        <v>161.271006</v>
      </c>
      <c r="AK9">
        <v>139.21966</v>
      </c>
      <c r="AL9">
        <v>123.509812</v>
      </c>
      <c r="AM9">
        <v>107.84053400000001</v>
      </c>
      <c r="AN9">
        <v>92.171256</v>
      </c>
      <c r="AO9">
        <v>76.501978000000008</v>
      </c>
      <c r="AP9">
        <v>60.832700000000003</v>
      </c>
      <c r="AQ9">
        <v>55.357348000000002</v>
      </c>
      <c r="AR9">
        <v>49.945025999999999</v>
      </c>
      <c r="AS9">
        <v>44.532704000000003</v>
      </c>
      <c r="AT9">
        <v>39.120381999999999</v>
      </c>
      <c r="AU9">
        <v>33.708060000000003</v>
      </c>
      <c r="AV9">
        <v>31.496403999999998</v>
      </c>
      <c r="AW9">
        <v>29.302868</v>
      </c>
      <c r="AX9">
        <v>27.109331999999998</v>
      </c>
      <c r="AY9">
        <v>24.915796</v>
      </c>
      <c r="AZ9">
        <v>22.722259999999999</v>
      </c>
    </row>
    <row r="10" spans="1:56" x14ac:dyDescent="0.35">
      <c r="A10" s="108">
        <v>45</v>
      </c>
      <c r="B10">
        <v>2553.3216900000002</v>
      </c>
      <c r="C10">
        <v>2453.3724500000003</v>
      </c>
      <c r="D10">
        <v>2353.4232100000004</v>
      </c>
      <c r="E10">
        <v>2253.47397</v>
      </c>
      <c r="F10">
        <v>2153.5247300000001</v>
      </c>
      <c r="G10">
        <v>2053.5754900000002</v>
      </c>
      <c r="H10">
        <v>2023.842202</v>
      </c>
      <c r="I10">
        <v>1994.1089140000001</v>
      </c>
      <c r="J10">
        <v>1964.375626</v>
      </c>
      <c r="K10">
        <v>1934.6423380000001</v>
      </c>
      <c r="L10">
        <v>1904.90905</v>
      </c>
      <c r="M10">
        <v>1814.209202</v>
      </c>
      <c r="N10">
        <v>1723.509354</v>
      </c>
      <c r="O10">
        <v>1632.8095060000001</v>
      </c>
      <c r="P10">
        <v>1542.1096580000001</v>
      </c>
      <c r="Q10">
        <v>1451.4098100000001</v>
      </c>
      <c r="R10">
        <v>1352.1372280000001</v>
      </c>
      <c r="S10">
        <v>1252.864646</v>
      </c>
      <c r="T10">
        <v>1153.5920640000002</v>
      </c>
      <c r="U10">
        <v>1054.3194820000001</v>
      </c>
      <c r="V10">
        <v>955.04690000000005</v>
      </c>
      <c r="W10">
        <v>885.16205400000001</v>
      </c>
      <c r="X10">
        <v>815.50475800000004</v>
      </c>
      <c r="Y10">
        <v>745.84746199999995</v>
      </c>
      <c r="Z10">
        <v>676.19016599999998</v>
      </c>
      <c r="AA10">
        <v>606.58905000000004</v>
      </c>
      <c r="AB10">
        <v>535.203666</v>
      </c>
      <c r="AC10">
        <v>463.81828200000001</v>
      </c>
      <c r="AD10">
        <v>392.43289800000002</v>
      </c>
      <c r="AE10">
        <v>321.04751399999998</v>
      </c>
      <c r="AF10">
        <v>249.66212999999999</v>
      </c>
      <c r="AG10">
        <v>227.42504400000001</v>
      </c>
      <c r="AH10">
        <v>205.37369799999999</v>
      </c>
      <c r="AI10">
        <v>183.32235200000002</v>
      </c>
      <c r="AJ10">
        <v>161.271006</v>
      </c>
      <c r="AK10">
        <v>139.21966</v>
      </c>
      <c r="AL10">
        <v>123.509812</v>
      </c>
      <c r="AM10">
        <v>107.84053400000001</v>
      </c>
      <c r="AN10">
        <v>92.171256</v>
      </c>
      <c r="AO10">
        <v>76.501978000000008</v>
      </c>
      <c r="AP10">
        <v>60.832700000000003</v>
      </c>
      <c r="AQ10">
        <v>55.357348000000002</v>
      </c>
      <c r="AR10">
        <v>49.945025999999999</v>
      </c>
      <c r="AS10">
        <v>44.532704000000003</v>
      </c>
      <c r="AT10">
        <v>39.120381999999999</v>
      </c>
      <c r="AU10">
        <v>33.708060000000003</v>
      </c>
      <c r="AV10">
        <v>31.496403999999998</v>
      </c>
      <c r="AW10">
        <v>29.302868</v>
      </c>
      <c r="AX10">
        <v>27.109331999999998</v>
      </c>
      <c r="AY10">
        <v>24.915796</v>
      </c>
      <c r="AZ10">
        <v>22.722259999999999</v>
      </c>
    </row>
    <row r="11" spans="1:56" x14ac:dyDescent="0.35">
      <c r="A11" s="70">
        <v>50</v>
      </c>
      <c r="B11">
        <v>2553.3216900000002</v>
      </c>
      <c r="C11">
        <v>2453.3724500000003</v>
      </c>
      <c r="D11">
        <v>2353.4232100000004</v>
      </c>
      <c r="E11">
        <v>2253.47397</v>
      </c>
      <c r="F11">
        <v>2153.5247300000001</v>
      </c>
      <c r="G11">
        <v>2053.5754900000002</v>
      </c>
      <c r="H11">
        <v>2023.842202</v>
      </c>
      <c r="I11">
        <v>1994.1089140000001</v>
      </c>
      <c r="J11">
        <v>1964.375626</v>
      </c>
      <c r="K11">
        <v>1934.6423380000001</v>
      </c>
      <c r="L11">
        <v>1904.90905</v>
      </c>
      <c r="M11">
        <v>1814.209202</v>
      </c>
      <c r="N11">
        <v>1723.509354</v>
      </c>
      <c r="O11">
        <v>1632.8095060000001</v>
      </c>
      <c r="P11">
        <v>1542.1096580000001</v>
      </c>
      <c r="Q11">
        <v>1451.4098100000001</v>
      </c>
      <c r="R11">
        <v>1352.1372280000001</v>
      </c>
      <c r="S11">
        <v>1252.864646</v>
      </c>
      <c r="T11">
        <v>1153.5920640000002</v>
      </c>
      <c r="U11">
        <v>1054.3194820000001</v>
      </c>
      <c r="V11">
        <v>955.04690000000005</v>
      </c>
      <c r="W11">
        <v>885.16205400000001</v>
      </c>
      <c r="X11">
        <v>815.50475800000004</v>
      </c>
      <c r="Y11">
        <v>745.84746199999995</v>
      </c>
      <c r="Z11">
        <v>676.19016599999998</v>
      </c>
      <c r="AA11">
        <v>606.58905000000004</v>
      </c>
      <c r="AB11">
        <v>535.203666</v>
      </c>
      <c r="AC11">
        <v>463.81828200000001</v>
      </c>
      <c r="AD11">
        <v>392.43289800000002</v>
      </c>
      <c r="AE11">
        <v>321.04751399999998</v>
      </c>
      <c r="AF11">
        <v>249.66212999999999</v>
      </c>
      <c r="AG11">
        <v>227.42504400000001</v>
      </c>
      <c r="AH11">
        <v>205.37369799999999</v>
      </c>
      <c r="AI11">
        <v>183.32235200000002</v>
      </c>
      <c r="AJ11">
        <v>161.271006</v>
      </c>
      <c r="AK11">
        <v>139.21966</v>
      </c>
      <c r="AL11">
        <v>123.509812</v>
      </c>
      <c r="AM11">
        <v>107.84053400000001</v>
      </c>
      <c r="AN11">
        <v>92.171256</v>
      </c>
      <c r="AO11">
        <v>76.501978000000008</v>
      </c>
      <c r="AP11">
        <v>60.832700000000003</v>
      </c>
      <c r="AQ11">
        <v>55.357348000000002</v>
      </c>
      <c r="AR11">
        <v>49.945025999999999</v>
      </c>
      <c r="AS11">
        <v>44.532704000000003</v>
      </c>
      <c r="AT11">
        <v>39.120381999999999</v>
      </c>
      <c r="AU11">
        <v>33.708060000000003</v>
      </c>
      <c r="AV11">
        <v>31.496403999999998</v>
      </c>
      <c r="AW11">
        <v>29.302868</v>
      </c>
      <c r="AX11">
        <v>27.109331999999998</v>
      </c>
      <c r="AY11">
        <v>24.915796</v>
      </c>
      <c r="AZ11">
        <v>22.722259999999999</v>
      </c>
    </row>
    <row r="12" spans="1:56" x14ac:dyDescent="0.35">
      <c r="A12" s="108">
        <v>55</v>
      </c>
      <c r="B12">
        <v>2553.3216900000002</v>
      </c>
      <c r="C12">
        <v>2453.3724500000003</v>
      </c>
      <c r="D12">
        <v>2353.4232100000004</v>
      </c>
      <c r="E12">
        <v>2253.47397</v>
      </c>
      <c r="F12">
        <v>2153.5247300000001</v>
      </c>
      <c r="G12">
        <v>2053.5754900000002</v>
      </c>
      <c r="H12">
        <v>2023.842202</v>
      </c>
      <c r="I12">
        <v>1994.1089140000001</v>
      </c>
      <c r="J12">
        <v>1964.375626</v>
      </c>
      <c r="K12">
        <v>1934.6423380000001</v>
      </c>
      <c r="L12">
        <v>1904.90905</v>
      </c>
      <c r="M12">
        <v>1814.209202</v>
      </c>
      <c r="N12">
        <v>1723.509354</v>
      </c>
      <c r="O12">
        <v>1632.8095060000001</v>
      </c>
      <c r="P12">
        <v>1542.1096580000001</v>
      </c>
      <c r="Q12">
        <v>1451.4098100000001</v>
      </c>
      <c r="R12">
        <v>1352.1372280000001</v>
      </c>
      <c r="S12">
        <v>1252.864646</v>
      </c>
      <c r="T12">
        <v>1153.5920640000002</v>
      </c>
      <c r="U12">
        <v>1054.3194820000001</v>
      </c>
      <c r="V12">
        <v>955.04690000000005</v>
      </c>
      <c r="W12">
        <v>885.16205400000001</v>
      </c>
      <c r="X12">
        <v>815.50475800000004</v>
      </c>
      <c r="Y12">
        <v>745.84746199999995</v>
      </c>
      <c r="Z12">
        <v>676.19016599999998</v>
      </c>
      <c r="AA12">
        <v>606.58905000000004</v>
      </c>
      <c r="AB12">
        <v>535.203666</v>
      </c>
      <c r="AC12">
        <v>463.81828200000001</v>
      </c>
      <c r="AD12">
        <v>392.43289800000002</v>
      </c>
      <c r="AE12">
        <v>321.04751399999998</v>
      </c>
      <c r="AF12">
        <v>249.66212999999999</v>
      </c>
      <c r="AG12">
        <v>227.42504400000001</v>
      </c>
      <c r="AH12">
        <v>205.37369799999999</v>
      </c>
      <c r="AI12">
        <v>183.32235200000002</v>
      </c>
      <c r="AJ12">
        <v>161.271006</v>
      </c>
      <c r="AK12">
        <v>139.21966</v>
      </c>
      <c r="AL12">
        <v>123.509812</v>
      </c>
      <c r="AM12">
        <v>107.84053400000001</v>
      </c>
      <c r="AN12">
        <v>92.171256</v>
      </c>
      <c r="AO12">
        <v>76.501978000000008</v>
      </c>
      <c r="AP12">
        <v>60.832700000000003</v>
      </c>
      <c r="AQ12">
        <v>55.357348000000002</v>
      </c>
      <c r="AR12">
        <v>49.945025999999999</v>
      </c>
      <c r="AS12">
        <v>44.532704000000003</v>
      </c>
      <c r="AT12">
        <v>39.120381999999999</v>
      </c>
      <c r="AU12">
        <v>33.708060000000003</v>
      </c>
      <c r="AV12">
        <v>31.496403999999998</v>
      </c>
      <c r="AW12">
        <v>29.302868</v>
      </c>
      <c r="AX12">
        <v>27.109331999999998</v>
      </c>
      <c r="AY12">
        <v>24.915796</v>
      </c>
      <c r="AZ12">
        <v>22.722259999999999</v>
      </c>
    </row>
    <row r="13" spans="1:56" x14ac:dyDescent="0.35">
      <c r="A13" s="70">
        <v>60</v>
      </c>
      <c r="B13">
        <v>2553.3216900000002</v>
      </c>
      <c r="C13">
        <v>2453.3724500000003</v>
      </c>
      <c r="D13">
        <v>2353.4232100000004</v>
      </c>
      <c r="E13">
        <v>2253.47397</v>
      </c>
      <c r="F13">
        <v>2153.5247300000001</v>
      </c>
      <c r="G13">
        <v>2053.5754900000002</v>
      </c>
      <c r="H13">
        <v>2023.842202</v>
      </c>
      <c r="I13">
        <v>1994.1089140000001</v>
      </c>
      <c r="J13">
        <v>1964.375626</v>
      </c>
      <c r="K13">
        <v>1934.6423380000001</v>
      </c>
      <c r="L13">
        <v>1904.90905</v>
      </c>
      <c r="M13">
        <v>1814.209202</v>
      </c>
      <c r="N13">
        <v>1723.509354</v>
      </c>
      <c r="O13">
        <v>1632.8095060000001</v>
      </c>
      <c r="P13">
        <v>1542.1096580000001</v>
      </c>
      <c r="Q13">
        <v>1451.4098100000001</v>
      </c>
      <c r="R13">
        <v>1352.1372280000001</v>
      </c>
      <c r="S13">
        <v>1252.864646</v>
      </c>
      <c r="T13">
        <v>1153.5920640000002</v>
      </c>
      <c r="U13">
        <v>1054.3194820000001</v>
      </c>
      <c r="V13">
        <v>955.04690000000005</v>
      </c>
      <c r="W13">
        <v>885.16205400000001</v>
      </c>
      <c r="X13">
        <v>815.50475800000004</v>
      </c>
      <c r="Y13">
        <v>745.84746199999995</v>
      </c>
      <c r="Z13">
        <v>676.19016599999998</v>
      </c>
      <c r="AA13">
        <v>606.58905000000004</v>
      </c>
      <c r="AB13">
        <v>535.203666</v>
      </c>
      <c r="AC13">
        <v>463.81828200000001</v>
      </c>
      <c r="AD13">
        <v>392.43289800000002</v>
      </c>
      <c r="AE13">
        <v>321.04751399999998</v>
      </c>
      <c r="AF13">
        <v>249.66212999999999</v>
      </c>
      <c r="AG13">
        <v>227.42504400000001</v>
      </c>
      <c r="AH13">
        <v>205.37369799999999</v>
      </c>
      <c r="AI13">
        <v>183.32235200000002</v>
      </c>
      <c r="AJ13">
        <v>161.271006</v>
      </c>
      <c r="AK13">
        <v>139.21966</v>
      </c>
      <c r="AL13">
        <v>123.509812</v>
      </c>
      <c r="AM13">
        <v>107.84053400000001</v>
      </c>
      <c r="AN13">
        <v>92.171256</v>
      </c>
      <c r="AO13">
        <v>76.501978000000008</v>
      </c>
      <c r="AP13">
        <v>60.832700000000003</v>
      </c>
      <c r="AQ13">
        <v>55.357348000000002</v>
      </c>
      <c r="AR13">
        <v>49.945025999999999</v>
      </c>
      <c r="AS13">
        <v>44.532704000000003</v>
      </c>
      <c r="AT13">
        <v>39.120381999999999</v>
      </c>
      <c r="AU13">
        <v>33.708060000000003</v>
      </c>
      <c r="AV13">
        <v>31.496403999999998</v>
      </c>
      <c r="AW13">
        <v>29.302868</v>
      </c>
      <c r="AX13">
        <v>27.109331999999998</v>
      </c>
      <c r="AY13">
        <v>24.915796</v>
      </c>
      <c r="AZ13">
        <v>22.722259999999999</v>
      </c>
    </row>
    <row r="14" spans="1:56" x14ac:dyDescent="0.35">
      <c r="A14" s="108">
        <v>65</v>
      </c>
      <c r="B14">
        <v>2553.3216900000002</v>
      </c>
      <c r="C14">
        <v>2453.3724500000003</v>
      </c>
      <c r="D14">
        <v>2353.4232100000004</v>
      </c>
      <c r="E14">
        <v>2253.47397</v>
      </c>
      <c r="F14">
        <v>2153.5247300000001</v>
      </c>
      <c r="G14">
        <v>2053.5754900000002</v>
      </c>
      <c r="H14">
        <v>2023.842202</v>
      </c>
      <c r="I14">
        <v>1994.1089140000001</v>
      </c>
      <c r="J14">
        <v>1964.375626</v>
      </c>
      <c r="K14">
        <v>1934.6423380000001</v>
      </c>
      <c r="L14">
        <v>1904.90905</v>
      </c>
      <c r="M14">
        <v>1814.209202</v>
      </c>
      <c r="N14">
        <v>1723.509354</v>
      </c>
      <c r="O14">
        <v>1632.8095060000001</v>
      </c>
      <c r="P14">
        <v>1542.1096580000001</v>
      </c>
      <c r="Q14">
        <v>1451.4098100000001</v>
      </c>
      <c r="R14">
        <v>1352.1372280000001</v>
      </c>
      <c r="S14">
        <v>1252.864646</v>
      </c>
      <c r="T14">
        <v>1153.5920640000002</v>
      </c>
      <c r="U14">
        <v>1054.3194820000001</v>
      </c>
      <c r="V14">
        <v>955.04690000000005</v>
      </c>
      <c r="W14">
        <v>885.16205400000001</v>
      </c>
      <c r="X14">
        <v>815.50475800000004</v>
      </c>
      <c r="Y14">
        <v>745.84746199999995</v>
      </c>
      <c r="Z14">
        <v>676.19016599999998</v>
      </c>
      <c r="AA14">
        <v>606.58905000000004</v>
      </c>
      <c r="AB14">
        <v>535.203666</v>
      </c>
      <c r="AC14">
        <v>463.81828200000001</v>
      </c>
      <c r="AD14">
        <v>392.43289800000002</v>
      </c>
      <c r="AE14">
        <v>321.04751399999998</v>
      </c>
      <c r="AF14">
        <v>249.66212999999999</v>
      </c>
      <c r="AG14">
        <v>227.42504400000001</v>
      </c>
      <c r="AH14">
        <v>205.37369799999999</v>
      </c>
      <c r="AI14">
        <v>183.32235200000002</v>
      </c>
      <c r="AJ14">
        <v>161.271006</v>
      </c>
      <c r="AK14">
        <v>139.21966</v>
      </c>
      <c r="AL14">
        <v>123.509812</v>
      </c>
      <c r="AM14">
        <v>107.84053400000001</v>
      </c>
      <c r="AN14">
        <v>92.171256</v>
      </c>
      <c r="AO14">
        <v>76.501978000000008</v>
      </c>
      <c r="AP14">
        <v>60.832700000000003</v>
      </c>
      <c r="AQ14">
        <v>55.357348000000002</v>
      </c>
      <c r="AR14">
        <v>49.945025999999999</v>
      </c>
      <c r="AS14">
        <v>44.532704000000003</v>
      </c>
      <c r="AT14">
        <v>39.120381999999999</v>
      </c>
      <c r="AU14">
        <v>33.708060000000003</v>
      </c>
      <c r="AV14">
        <v>31.496403999999998</v>
      </c>
      <c r="AW14">
        <v>29.302868</v>
      </c>
      <c r="AX14">
        <v>27.109331999999998</v>
      </c>
      <c r="AY14">
        <v>24.915796</v>
      </c>
      <c r="AZ14">
        <v>22.722259999999999</v>
      </c>
    </row>
    <row r="15" spans="1:56" x14ac:dyDescent="0.35">
      <c r="A15" s="70">
        <v>70</v>
      </c>
      <c r="B15">
        <v>2553.3216900000002</v>
      </c>
      <c r="C15">
        <v>2453.3724500000003</v>
      </c>
      <c r="D15">
        <v>2353.4232100000004</v>
      </c>
      <c r="E15">
        <v>2253.47397</v>
      </c>
      <c r="F15">
        <v>2153.5247300000001</v>
      </c>
      <c r="G15">
        <v>2053.5754900000002</v>
      </c>
      <c r="H15">
        <v>2023.842202</v>
      </c>
      <c r="I15">
        <v>1994.1089140000001</v>
      </c>
      <c r="J15">
        <v>1964.375626</v>
      </c>
      <c r="K15">
        <v>1934.6423380000001</v>
      </c>
      <c r="L15">
        <v>1904.90905</v>
      </c>
      <c r="M15">
        <v>1814.209202</v>
      </c>
      <c r="N15">
        <v>1723.509354</v>
      </c>
      <c r="O15">
        <v>1632.8095060000001</v>
      </c>
      <c r="P15">
        <v>1542.1096580000001</v>
      </c>
      <c r="Q15">
        <v>1451.4098100000001</v>
      </c>
      <c r="R15">
        <v>1352.1372280000001</v>
      </c>
      <c r="S15">
        <v>1252.864646</v>
      </c>
      <c r="T15">
        <v>1153.5920640000002</v>
      </c>
      <c r="U15">
        <v>1054.3194820000001</v>
      </c>
      <c r="V15">
        <v>955.04690000000005</v>
      </c>
      <c r="W15">
        <v>885.16205400000001</v>
      </c>
      <c r="X15">
        <v>815.50475800000004</v>
      </c>
      <c r="Y15">
        <v>745.84746199999995</v>
      </c>
      <c r="Z15">
        <v>676.19016599999998</v>
      </c>
      <c r="AA15">
        <v>606.58905000000004</v>
      </c>
      <c r="AB15">
        <v>535.203666</v>
      </c>
      <c r="AC15">
        <v>463.81828200000001</v>
      </c>
      <c r="AD15">
        <v>392.43289800000002</v>
      </c>
      <c r="AE15">
        <v>321.04751399999998</v>
      </c>
      <c r="AF15">
        <v>249.66212999999999</v>
      </c>
      <c r="AG15">
        <v>227.42504400000001</v>
      </c>
      <c r="AH15">
        <v>205.37369799999999</v>
      </c>
      <c r="AI15">
        <v>183.32235200000002</v>
      </c>
      <c r="AJ15">
        <v>161.271006</v>
      </c>
      <c r="AK15">
        <v>139.21966</v>
      </c>
      <c r="AL15">
        <v>123.509812</v>
      </c>
      <c r="AM15">
        <v>107.84053400000001</v>
      </c>
      <c r="AN15">
        <v>92.171256</v>
      </c>
      <c r="AO15">
        <v>76.501978000000008</v>
      </c>
      <c r="AP15">
        <v>60.832700000000003</v>
      </c>
      <c r="AQ15">
        <v>55.357348000000002</v>
      </c>
      <c r="AR15">
        <v>49.945025999999999</v>
      </c>
      <c r="AS15">
        <v>44.532704000000003</v>
      </c>
      <c r="AT15">
        <v>39.120381999999999</v>
      </c>
      <c r="AU15">
        <v>33.708060000000003</v>
      </c>
      <c r="AV15">
        <v>31.496403999999998</v>
      </c>
      <c r="AW15">
        <v>29.302868</v>
      </c>
      <c r="AX15">
        <v>27.109331999999998</v>
      </c>
      <c r="AY15">
        <v>24.915796</v>
      </c>
      <c r="AZ15">
        <v>22.722259999999999</v>
      </c>
    </row>
    <row r="16" spans="1:56" x14ac:dyDescent="0.35">
      <c r="A16" s="108">
        <v>75</v>
      </c>
      <c r="B16">
        <v>2553.3216900000002</v>
      </c>
      <c r="C16">
        <v>2453.3724500000003</v>
      </c>
      <c r="D16">
        <v>2353.4232100000004</v>
      </c>
      <c r="E16">
        <v>2253.47397</v>
      </c>
      <c r="F16">
        <v>2153.5247300000001</v>
      </c>
      <c r="G16">
        <v>2053.5754900000002</v>
      </c>
      <c r="H16">
        <v>2023.842202</v>
      </c>
      <c r="I16">
        <v>1994.1089140000001</v>
      </c>
      <c r="J16">
        <v>1964.375626</v>
      </c>
      <c r="K16">
        <v>1934.6423380000001</v>
      </c>
      <c r="L16">
        <v>1904.90905</v>
      </c>
      <c r="M16">
        <v>1814.209202</v>
      </c>
      <c r="N16">
        <v>1723.509354</v>
      </c>
      <c r="O16">
        <v>1632.8095060000001</v>
      </c>
      <c r="P16">
        <v>1542.1096580000001</v>
      </c>
      <c r="Q16">
        <v>1451.4098100000001</v>
      </c>
      <c r="R16">
        <v>1352.1372280000001</v>
      </c>
      <c r="S16">
        <v>1252.864646</v>
      </c>
      <c r="T16">
        <v>1153.5920640000002</v>
      </c>
      <c r="U16">
        <v>1054.3194820000001</v>
      </c>
      <c r="V16">
        <v>955.04690000000005</v>
      </c>
      <c r="W16">
        <v>885.16205400000001</v>
      </c>
      <c r="X16">
        <v>815.50475800000004</v>
      </c>
      <c r="Y16">
        <v>745.84746199999995</v>
      </c>
      <c r="Z16">
        <v>676.19016599999998</v>
      </c>
      <c r="AA16">
        <v>606.58905000000004</v>
      </c>
      <c r="AB16">
        <v>535.203666</v>
      </c>
      <c r="AC16">
        <v>463.81828200000001</v>
      </c>
      <c r="AD16">
        <v>392.43289800000002</v>
      </c>
      <c r="AE16">
        <v>321.04751399999998</v>
      </c>
      <c r="AF16">
        <v>249.66212999999999</v>
      </c>
      <c r="AG16">
        <v>227.42504400000001</v>
      </c>
      <c r="AH16">
        <v>205.37369799999999</v>
      </c>
      <c r="AI16">
        <v>183.32235200000002</v>
      </c>
      <c r="AJ16">
        <v>161.271006</v>
      </c>
      <c r="AK16">
        <v>139.21966</v>
      </c>
      <c r="AL16">
        <v>123.509812</v>
      </c>
      <c r="AM16">
        <v>107.84053400000001</v>
      </c>
      <c r="AN16">
        <v>92.171256</v>
      </c>
      <c r="AO16">
        <v>76.501978000000008</v>
      </c>
      <c r="AP16">
        <v>60.832700000000003</v>
      </c>
      <c r="AQ16">
        <v>55.357348000000002</v>
      </c>
      <c r="AR16">
        <v>49.945025999999999</v>
      </c>
      <c r="AS16">
        <v>44.532704000000003</v>
      </c>
      <c r="AT16">
        <v>39.120381999999999</v>
      </c>
      <c r="AU16">
        <v>33.708060000000003</v>
      </c>
      <c r="AV16">
        <v>31.496403999999998</v>
      </c>
      <c r="AW16">
        <v>29.302868</v>
      </c>
      <c r="AX16">
        <v>27.109331999999998</v>
      </c>
      <c r="AY16">
        <v>24.915796</v>
      </c>
      <c r="AZ16">
        <v>22.722259999999999</v>
      </c>
    </row>
    <row r="17" spans="1:52" x14ac:dyDescent="0.35">
      <c r="A17" s="70">
        <v>80</v>
      </c>
      <c r="B17">
        <v>2553.3216900000002</v>
      </c>
      <c r="C17">
        <v>2453.3724500000003</v>
      </c>
      <c r="D17">
        <v>2353.4232100000004</v>
      </c>
      <c r="E17">
        <v>2253.47397</v>
      </c>
      <c r="F17">
        <v>2153.5247300000001</v>
      </c>
      <c r="G17">
        <v>2053.5754900000002</v>
      </c>
      <c r="H17">
        <v>2023.842202</v>
      </c>
      <c r="I17">
        <v>1994.1089140000001</v>
      </c>
      <c r="J17">
        <v>1964.375626</v>
      </c>
      <c r="K17">
        <v>1934.6423380000001</v>
      </c>
      <c r="L17">
        <v>1904.90905</v>
      </c>
      <c r="M17">
        <v>1814.209202</v>
      </c>
      <c r="N17">
        <v>1723.509354</v>
      </c>
      <c r="O17">
        <v>1632.8095060000001</v>
      </c>
      <c r="P17">
        <v>1542.1096580000001</v>
      </c>
      <c r="Q17">
        <v>1451.4098100000001</v>
      </c>
      <c r="R17">
        <v>1352.1372280000001</v>
      </c>
      <c r="S17">
        <v>1252.864646</v>
      </c>
      <c r="T17">
        <v>1153.5920640000002</v>
      </c>
      <c r="U17">
        <v>1054.3194820000001</v>
      </c>
      <c r="V17">
        <v>955.04690000000005</v>
      </c>
      <c r="W17">
        <v>885.16205400000001</v>
      </c>
      <c r="X17">
        <v>815.50475800000004</v>
      </c>
      <c r="Y17">
        <v>745.84746199999995</v>
      </c>
      <c r="Z17">
        <v>676.19016599999998</v>
      </c>
      <c r="AA17">
        <v>606.58905000000004</v>
      </c>
      <c r="AB17">
        <v>535.203666</v>
      </c>
      <c r="AC17">
        <v>463.81828200000001</v>
      </c>
      <c r="AD17">
        <v>392.43289800000002</v>
      </c>
      <c r="AE17">
        <v>321.04751399999998</v>
      </c>
      <c r="AF17">
        <v>249.66212999999999</v>
      </c>
      <c r="AG17">
        <v>227.42504400000001</v>
      </c>
      <c r="AH17">
        <v>205.37369799999999</v>
      </c>
      <c r="AI17">
        <v>183.32235200000002</v>
      </c>
      <c r="AJ17">
        <v>161.271006</v>
      </c>
      <c r="AK17">
        <v>139.21966</v>
      </c>
      <c r="AL17">
        <v>123.509812</v>
      </c>
      <c r="AM17">
        <v>107.84053400000001</v>
      </c>
      <c r="AN17">
        <v>92.171256</v>
      </c>
      <c r="AO17">
        <v>76.501978000000008</v>
      </c>
      <c r="AP17">
        <v>60.832700000000003</v>
      </c>
      <c r="AQ17">
        <v>55.357348000000002</v>
      </c>
      <c r="AR17">
        <v>49.945025999999999</v>
      </c>
      <c r="AS17">
        <v>44.532704000000003</v>
      </c>
      <c r="AT17">
        <v>39.120381999999999</v>
      </c>
      <c r="AU17">
        <v>33.708060000000003</v>
      </c>
      <c r="AV17">
        <v>31.496403999999998</v>
      </c>
      <c r="AW17">
        <v>29.302868</v>
      </c>
      <c r="AX17">
        <v>27.109331999999998</v>
      </c>
      <c r="AY17">
        <v>24.915796</v>
      </c>
      <c r="AZ17">
        <v>22.722259999999999</v>
      </c>
    </row>
    <row r="18" spans="1:52" x14ac:dyDescent="0.35">
      <c r="A18" s="108">
        <v>85</v>
      </c>
      <c r="B18">
        <v>2553.3216900000002</v>
      </c>
      <c r="C18">
        <v>2453.3724500000003</v>
      </c>
      <c r="D18">
        <v>2353.4232100000004</v>
      </c>
      <c r="E18">
        <v>2253.47397</v>
      </c>
      <c r="F18">
        <v>2153.5247300000001</v>
      </c>
      <c r="G18">
        <v>2053.5754900000002</v>
      </c>
      <c r="H18">
        <v>2023.842202</v>
      </c>
      <c r="I18">
        <v>1994.1089140000001</v>
      </c>
      <c r="J18">
        <v>1964.375626</v>
      </c>
      <c r="K18">
        <v>1934.6423380000001</v>
      </c>
      <c r="L18">
        <v>1904.90905</v>
      </c>
      <c r="M18">
        <v>1814.209202</v>
      </c>
      <c r="N18">
        <v>1723.509354</v>
      </c>
      <c r="O18">
        <v>1632.8095060000001</v>
      </c>
      <c r="P18">
        <v>1542.1096580000001</v>
      </c>
      <c r="Q18">
        <v>1451.4098100000001</v>
      </c>
      <c r="R18">
        <v>1352.1372280000001</v>
      </c>
      <c r="S18">
        <v>1252.864646</v>
      </c>
      <c r="T18">
        <v>1153.5920640000002</v>
      </c>
      <c r="U18">
        <v>1054.3194820000001</v>
      </c>
      <c r="V18">
        <v>955.04690000000005</v>
      </c>
      <c r="W18">
        <v>885.16205400000001</v>
      </c>
      <c r="X18">
        <v>815.50475800000004</v>
      </c>
      <c r="Y18">
        <v>745.84746199999995</v>
      </c>
      <c r="Z18">
        <v>676.19016599999998</v>
      </c>
      <c r="AA18">
        <v>606.58905000000004</v>
      </c>
      <c r="AB18">
        <v>535.203666</v>
      </c>
      <c r="AC18">
        <v>463.81828200000001</v>
      </c>
      <c r="AD18">
        <v>392.43289800000002</v>
      </c>
      <c r="AE18">
        <v>321.04751399999998</v>
      </c>
      <c r="AF18">
        <v>249.66212999999999</v>
      </c>
      <c r="AG18">
        <v>227.42504400000001</v>
      </c>
      <c r="AH18">
        <v>205.37369799999999</v>
      </c>
      <c r="AI18">
        <v>183.32235200000002</v>
      </c>
      <c r="AJ18">
        <v>161.271006</v>
      </c>
      <c r="AK18">
        <v>139.21966</v>
      </c>
      <c r="AL18">
        <v>123.509812</v>
      </c>
      <c r="AM18">
        <v>107.84053400000001</v>
      </c>
      <c r="AN18">
        <v>92.171256</v>
      </c>
      <c r="AO18">
        <v>76.501978000000008</v>
      </c>
      <c r="AP18">
        <v>60.832700000000003</v>
      </c>
      <c r="AQ18">
        <v>55.357348000000002</v>
      </c>
      <c r="AR18">
        <v>49.945025999999999</v>
      </c>
      <c r="AS18">
        <v>44.532704000000003</v>
      </c>
      <c r="AT18">
        <v>39.120381999999999</v>
      </c>
      <c r="AU18">
        <v>33.708060000000003</v>
      </c>
      <c r="AV18">
        <v>31.496403999999998</v>
      </c>
      <c r="AW18">
        <v>29.302868</v>
      </c>
      <c r="AX18">
        <v>27.109331999999998</v>
      </c>
      <c r="AY18">
        <v>24.915796</v>
      </c>
      <c r="AZ18">
        <v>22.722259999999999</v>
      </c>
    </row>
    <row r="19" spans="1:52" x14ac:dyDescent="0.35">
      <c r="A19" s="70">
        <v>90</v>
      </c>
      <c r="B19">
        <v>2552.9970149999999</v>
      </c>
      <c r="C19">
        <v>2453.0598740000005</v>
      </c>
      <c r="D19">
        <v>2353.1227330000002</v>
      </c>
      <c r="E19">
        <v>2253.1855919999998</v>
      </c>
      <c r="F19">
        <v>2153.2484509999999</v>
      </c>
      <c r="G19">
        <v>2053.31131</v>
      </c>
      <c r="H19">
        <v>2023.5848099999998</v>
      </c>
      <c r="I19">
        <v>1993.8583100000001</v>
      </c>
      <c r="J19">
        <v>1964.1318099999999</v>
      </c>
      <c r="K19">
        <v>1934.4053100000001</v>
      </c>
      <c r="L19">
        <v>1904.6788099999999</v>
      </c>
      <c r="M19">
        <v>1813.99017</v>
      </c>
      <c r="N19">
        <v>1723.3015300000002</v>
      </c>
      <c r="O19">
        <v>1632.6128900000001</v>
      </c>
      <c r="P19">
        <v>1541.92425</v>
      </c>
      <c r="Q19">
        <v>1451.2356100000002</v>
      </c>
      <c r="R19">
        <v>1351.975113</v>
      </c>
      <c r="S19">
        <v>1252.714616</v>
      </c>
      <c r="T19">
        <v>1153.454119</v>
      </c>
      <c r="U19">
        <v>1054.193622</v>
      </c>
      <c r="V19">
        <v>954.93312500000002</v>
      </c>
      <c r="W19">
        <v>885.16205400000001</v>
      </c>
      <c r="X19">
        <v>815.50475800000004</v>
      </c>
      <c r="Y19">
        <v>745.84746199999995</v>
      </c>
      <c r="Z19">
        <v>676.19016599999998</v>
      </c>
      <c r="AA19">
        <v>606.58905000000004</v>
      </c>
      <c r="AB19">
        <v>535.203666</v>
      </c>
      <c r="AC19">
        <v>463.81828200000001</v>
      </c>
      <c r="AD19">
        <v>392.43289800000002</v>
      </c>
      <c r="AE19">
        <v>321.04751399999998</v>
      </c>
      <c r="AF19">
        <v>249.66212999999999</v>
      </c>
      <c r="AG19">
        <v>227.42504400000001</v>
      </c>
      <c r="AH19">
        <v>205.37369799999999</v>
      </c>
      <c r="AI19">
        <v>183.32235200000002</v>
      </c>
      <c r="AJ19">
        <v>161.271006</v>
      </c>
      <c r="AK19">
        <v>139.21966</v>
      </c>
      <c r="AL19">
        <v>123.509812</v>
      </c>
      <c r="AM19">
        <v>107.84053400000001</v>
      </c>
      <c r="AN19">
        <v>92.171256</v>
      </c>
      <c r="AO19">
        <v>76.501978000000008</v>
      </c>
      <c r="AP19">
        <v>60.832700000000003</v>
      </c>
      <c r="AQ19">
        <v>55.357348000000002</v>
      </c>
      <c r="AR19">
        <v>49.945025999999999</v>
      </c>
      <c r="AS19">
        <v>44.532704000000003</v>
      </c>
      <c r="AT19">
        <v>39.120381999999999</v>
      </c>
      <c r="AU19">
        <v>33.708060000000003</v>
      </c>
      <c r="AV19">
        <v>31.496403999999998</v>
      </c>
      <c r="AW19">
        <v>29.302868</v>
      </c>
      <c r="AX19">
        <v>27.109331999999998</v>
      </c>
      <c r="AY19">
        <v>24.915796</v>
      </c>
      <c r="AZ19">
        <v>22.722259999999999</v>
      </c>
    </row>
    <row r="20" spans="1:52" x14ac:dyDescent="0.35">
      <c r="A20" s="108">
        <v>95</v>
      </c>
      <c r="B20">
        <v>2552.6723400000001</v>
      </c>
      <c r="C20">
        <v>2452.7472980000002</v>
      </c>
      <c r="D20">
        <v>2352.8222559999999</v>
      </c>
      <c r="E20">
        <v>2252.8972140000001</v>
      </c>
      <c r="F20">
        <v>2152.9721719999998</v>
      </c>
      <c r="G20">
        <v>2053.0471299999999</v>
      </c>
      <c r="H20">
        <v>2023.3274179999999</v>
      </c>
      <c r="I20">
        <v>1993.607706</v>
      </c>
      <c r="J20">
        <v>1963.8879939999999</v>
      </c>
      <c r="K20">
        <v>1934.1682820000001</v>
      </c>
      <c r="L20">
        <v>1904.44857</v>
      </c>
      <c r="M20">
        <v>1813.7711380000001</v>
      </c>
      <c r="N20">
        <v>1723.0937060000001</v>
      </c>
      <c r="O20">
        <v>1632.4162740000002</v>
      </c>
      <c r="P20">
        <v>1541.738842</v>
      </c>
      <c r="Q20">
        <v>1451.06141</v>
      </c>
      <c r="R20">
        <v>1351.8129980000001</v>
      </c>
      <c r="S20">
        <v>1252.564586</v>
      </c>
      <c r="T20">
        <v>1153.316174</v>
      </c>
      <c r="U20">
        <v>1054.0677619999999</v>
      </c>
      <c r="V20">
        <v>954.81934999999999</v>
      </c>
      <c r="W20">
        <v>885.16205400000001</v>
      </c>
      <c r="X20">
        <v>815.50475800000004</v>
      </c>
      <c r="Y20">
        <v>745.84746199999995</v>
      </c>
      <c r="Z20">
        <v>676.19016599999998</v>
      </c>
      <c r="AA20">
        <v>606.58905000000004</v>
      </c>
      <c r="AB20">
        <v>535.203666</v>
      </c>
      <c r="AC20">
        <v>463.81828200000001</v>
      </c>
      <c r="AD20">
        <v>392.43289800000002</v>
      </c>
      <c r="AE20">
        <v>321.04751399999998</v>
      </c>
      <c r="AF20">
        <v>249.66212999999999</v>
      </c>
      <c r="AG20">
        <v>227.42504400000001</v>
      </c>
      <c r="AH20">
        <v>205.37369799999999</v>
      </c>
      <c r="AI20">
        <v>183.32235200000002</v>
      </c>
      <c r="AJ20">
        <v>161.271006</v>
      </c>
      <c r="AK20">
        <v>139.21966</v>
      </c>
      <c r="AL20">
        <v>123.509812</v>
      </c>
      <c r="AM20">
        <v>107.84053400000001</v>
      </c>
      <c r="AN20">
        <v>92.171256</v>
      </c>
      <c r="AO20">
        <v>76.501978000000008</v>
      </c>
      <c r="AP20">
        <v>60.832700000000003</v>
      </c>
      <c r="AQ20">
        <v>55.357348000000002</v>
      </c>
      <c r="AR20">
        <v>49.945025999999999</v>
      </c>
      <c r="AS20">
        <v>44.532704000000003</v>
      </c>
      <c r="AT20">
        <v>39.120381999999999</v>
      </c>
      <c r="AU20">
        <v>33.708060000000003</v>
      </c>
      <c r="AV20">
        <v>31.496403999999998</v>
      </c>
      <c r="AW20">
        <v>29.302868</v>
      </c>
      <c r="AX20">
        <v>27.109331999999998</v>
      </c>
      <c r="AY20">
        <v>24.915796</v>
      </c>
      <c r="AZ20">
        <v>22.722259999999999</v>
      </c>
    </row>
    <row r="21" spans="1:52" x14ac:dyDescent="0.35">
      <c r="A21" s="70">
        <v>100</v>
      </c>
      <c r="B21">
        <v>2434.2773320000001</v>
      </c>
      <c r="C21">
        <v>2343.0098704000002</v>
      </c>
      <c r="D21">
        <v>2251.7424087999998</v>
      </c>
      <c r="E21">
        <v>2160.4749472000003</v>
      </c>
      <c r="F21">
        <v>2069.2074855999999</v>
      </c>
      <c r="G21">
        <v>1977.940024</v>
      </c>
      <c r="H21">
        <v>1954.1942607999999</v>
      </c>
      <c r="I21">
        <v>1930.4484976000001</v>
      </c>
      <c r="J21">
        <v>1906.7027344000001</v>
      </c>
      <c r="K21">
        <v>1882.9569712</v>
      </c>
      <c r="L21">
        <v>1859.2112079999999</v>
      </c>
      <c r="M21">
        <v>1773.4173880000001</v>
      </c>
      <c r="N21">
        <v>1687.6235680000002</v>
      </c>
      <c r="O21">
        <v>1601.8297480000001</v>
      </c>
      <c r="P21">
        <v>1516.035928</v>
      </c>
      <c r="Q21">
        <v>1430.2421079999999</v>
      </c>
      <c r="R21">
        <v>1335.0977304</v>
      </c>
      <c r="S21">
        <v>1239.9533527999999</v>
      </c>
      <c r="T21">
        <v>1144.8089752000001</v>
      </c>
      <c r="U21">
        <v>1049.6645976</v>
      </c>
      <c r="V21">
        <v>954.52021999999999</v>
      </c>
      <c r="W21">
        <v>884.92499720000001</v>
      </c>
      <c r="X21">
        <v>815.32977440000002</v>
      </c>
      <c r="Y21">
        <v>745.73455159999992</v>
      </c>
      <c r="Z21">
        <v>676.13932879999993</v>
      </c>
      <c r="AA21">
        <v>606.58905000000004</v>
      </c>
      <c r="AB21">
        <v>535.203666</v>
      </c>
      <c r="AC21">
        <v>463.81828200000001</v>
      </c>
      <c r="AD21">
        <v>392.43289800000002</v>
      </c>
      <c r="AE21">
        <v>321.04751399999998</v>
      </c>
      <c r="AF21">
        <v>249.66212999999999</v>
      </c>
      <c r="AG21">
        <v>227.42504400000001</v>
      </c>
      <c r="AH21">
        <v>205.37369799999999</v>
      </c>
      <c r="AI21">
        <v>183.32235200000002</v>
      </c>
      <c r="AJ21">
        <v>161.271006</v>
      </c>
      <c r="AK21">
        <v>139.21966</v>
      </c>
      <c r="AL21">
        <v>123.509812</v>
      </c>
      <c r="AM21">
        <v>107.84053400000001</v>
      </c>
      <c r="AN21">
        <v>92.171256</v>
      </c>
      <c r="AO21">
        <v>76.501978000000008</v>
      </c>
      <c r="AP21">
        <v>60.832700000000003</v>
      </c>
      <c r="AQ21">
        <v>55.357348000000002</v>
      </c>
      <c r="AR21">
        <v>49.945025999999999</v>
      </c>
      <c r="AS21">
        <v>44.532704000000003</v>
      </c>
      <c r="AT21">
        <v>39.120381999999999</v>
      </c>
      <c r="AU21">
        <v>33.708060000000003</v>
      </c>
      <c r="AV21">
        <v>31.496403999999998</v>
      </c>
      <c r="AW21">
        <v>29.302868</v>
      </c>
      <c r="AX21">
        <v>27.109331999999998</v>
      </c>
      <c r="AY21">
        <v>24.915796</v>
      </c>
      <c r="AZ21">
        <v>22.722259999999999</v>
      </c>
    </row>
    <row r="22" spans="1:52" x14ac:dyDescent="0.35">
      <c r="A22" s="108">
        <v>110</v>
      </c>
      <c r="B22">
        <v>2315.8823240000002</v>
      </c>
      <c r="C22">
        <v>2233.2724428000001</v>
      </c>
      <c r="D22">
        <v>2150.6625616000001</v>
      </c>
      <c r="E22">
        <v>2068.0526804000001</v>
      </c>
      <c r="F22">
        <v>1985.4427991999999</v>
      </c>
      <c r="G22">
        <v>1902.8329180000001</v>
      </c>
      <c r="H22">
        <v>1885.0611036</v>
      </c>
      <c r="I22">
        <v>1867.2892892</v>
      </c>
      <c r="J22">
        <v>1849.5174747999999</v>
      </c>
      <c r="K22">
        <v>1831.7456604000001</v>
      </c>
      <c r="L22">
        <v>1813.9738460000001</v>
      </c>
      <c r="M22">
        <v>1733.0636380000001</v>
      </c>
      <c r="N22">
        <v>1652.1534300000001</v>
      </c>
      <c r="O22">
        <v>1571.2432220000001</v>
      </c>
      <c r="P22">
        <v>1490.333014</v>
      </c>
      <c r="Q22">
        <v>1409.422806</v>
      </c>
      <c r="R22">
        <v>1318.3824628</v>
      </c>
      <c r="S22">
        <v>1227.3421195999999</v>
      </c>
      <c r="T22">
        <v>1136.3017764000001</v>
      </c>
      <c r="U22">
        <v>1045.2614332000001</v>
      </c>
      <c r="V22">
        <v>954.22109</v>
      </c>
      <c r="W22">
        <v>884.6879404</v>
      </c>
      <c r="X22">
        <v>815.1547908</v>
      </c>
      <c r="Y22">
        <v>745.6216412</v>
      </c>
      <c r="Z22">
        <v>676.0884916</v>
      </c>
      <c r="AA22">
        <v>606.58905000000004</v>
      </c>
      <c r="AB22">
        <v>535.203666</v>
      </c>
      <c r="AC22">
        <v>463.81828200000001</v>
      </c>
      <c r="AD22">
        <v>392.43289800000002</v>
      </c>
      <c r="AE22">
        <v>321.04751399999998</v>
      </c>
      <c r="AF22">
        <v>249.66212999999999</v>
      </c>
      <c r="AG22">
        <v>227.42504400000001</v>
      </c>
      <c r="AH22">
        <v>205.37369799999999</v>
      </c>
      <c r="AI22">
        <v>183.32235200000002</v>
      </c>
      <c r="AJ22">
        <v>161.271006</v>
      </c>
      <c r="AK22">
        <v>139.21966</v>
      </c>
      <c r="AL22">
        <v>123.509812</v>
      </c>
      <c r="AM22">
        <v>107.84053400000001</v>
      </c>
      <c r="AN22">
        <v>92.171256</v>
      </c>
      <c r="AO22">
        <v>76.501978000000008</v>
      </c>
      <c r="AP22">
        <v>60.832700000000003</v>
      </c>
      <c r="AQ22">
        <v>55.357348000000002</v>
      </c>
      <c r="AR22">
        <v>49.945025999999999</v>
      </c>
      <c r="AS22">
        <v>44.532704000000003</v>
      </c>
      <c r="AT22">
        <v>39.120381999999999</v>
      </c>
      <c r="AU22">
        <v>33.708060000000003</v>
      </c>
      <c r="AV22">
        <v>31.496403999999998</v>
      </c>
      <c r="AW22">
        <v>29.302868</v>
      </c>
      <c r="AX22">
        <v>27.109331999999998</v>
      </c>
      <c r="AY22">
        <v>24.915796</v>
      </c>
      <c r="AZ22">
        <v>22.722259999999999</v>
      </c>
    </row>
    <row r="23" spans="1:52" x14ac:dyDescent="0.35">
      <c r="A23" s="108">
        <v>120</v>
      </c>
      <c r="B23">
        <v>2315.8823240000002</v>
      </c>
      <c r="C23">
        <v>2233.2724428000001</v>
      </c>
      <c r="D23">
        <v>2150.6625616000001</v>
      </c>
      <c r="E23">
        <v>2068.0526804000001</v>
      </c>
      <c r="F23">
        <v>1985.4427991999999</v>
      </c>
      <c r="G23">
        <v>1902.8329180000001</v>
      </c>
      <c r="H23">
        <v>1885.0611036</v>
      </c>
      <c r="I23">
        <v>1867.2892892</v>
      </c>
      <c r="J23">
        <v>1849.5174747999999</v>
      </c>
      <c r="K23">
        <v>1831.7456604000001</v>
      </c>
      <c r="L23">
        <v>1813.9738460000001</v>
      </c>
      <c r="M23">
        <v>1733.0636380000001</v>
      </c>
      <c r="N23">
        <v>1652.1534300000001</v>
      </c>
      <c r="O23">
        <v>1571.2432220000001</v>
      </c>
      <c r="P23">
        <v>1490.333014</v>
      </c>
      <c r="Q23">
        <v>1409.422806</v>
      </c>
      <c r="R23">
        <v>1318.3824628</v>
      </c>
      <c r="S23">
        <v>1227.3421195999999</v>
      </c>
      <c r="T23">
        <v>1136.3017764000001</v>
      </c>
      <c r="U23">
        <v>1045.2614332000001</v>
      </c>
      <c r="V23">
        <v>954.22109</v>
      </c>
      <c r="W23">
        <v>884.6879404</v>
      </c>
      <c r="X23">
        <v>815.1547908</v>
      </c>
      <c r="Y23">
        <v>745.6216412</v>
      </c>
      <c r="Z23">
        <v>676.0884916</v>
      </c>
      <c r="AA23">
        <v>606.58905000000004</v>
      </c>
      <c r="AB23">
        <v>535.203666</v>
      </c>
      <c r="AC23">
        <v>463.81828200000001</v>
      </c>
      <c r="AD23">
        <v>392.43289800000002</v>
      </c>
      <c r="AE23">
        <v>321.04751399999998</v>
      </c>
      <c r="AF23">
        <v>249.66212999999999</v>
      </c>
      <c r="AG23">
        <v>227.42504400000001</v>
      </c>
      <c r="AH23">
        <v>205.37369799999999</v>
      </c>
      <c r="AI23">
        <v>183.32235200000002</v>
      </c>
      <c r="AJ23">
        <v>161.271006</v>
      </c>
      <c r="AK23">
        <v>139.21966</v>
      </c>
      <c r="AL23">
        <v>123.509812</v>
      </c>
      <c r="AM23">
        <v>107.84053400000001</v>
      </c>
      <c r="AN23">
        <v>92.171256</v>
      </c>
      <c r="AO23">
        <v>76.501978000000008</v>
      </c>
      <c r="AP23">
        <v>60.832700000000003</v>
      </c>
      <c r="AQ23">
        <v>55.357348000000002</v>
      </c>
      <c r="AR23">
        <v>49.945025999999999</v>
      </c>
      <c r="AS23">
        <v>44.532704000000003</v>
      </c>
      <c r="AT23">
        <v>39.120381999999999</v>
      </c>
      <c r="AU23">
        <v>33.708060000000003</v>
      </c>
      <c r="AV23">
        <v>31.496403999999998</v>
      </c>
      <c r="AW23">
        <v>29.302868</v>
      </c>
      <c r="AX23">
        <v>27.109331999999998</v>
      </c>
      <c r="AY23">
        <v>24.915796</v>
      </c>
      <c r="AZ23">
        <v>22.722259999999999</v>
      </c>
    </row>
    <row r="24" spans="1:52" x14ac:dyDescent="0.35">
      <c r="A24" s="108">
        <v>130</v>
      </c>
      <c r="B24">
        <v>2197.4873160000002</v>
      </c>
      <c r="C24">
        <v>2123.5350152000001</v>
      </c>
      <c r="D24">
        <v>2049.5827144</v>
      </c>
      <c r="E24">
        <v>1975.6304136000001</v>
      </c>
      <c r="F24">
        <v>1901.6781128</v>
      </c>
      <c r="G24">
        <v>1827.7258119999999</v>
      </c>
      <c r="H24">
        <v>1815.9279463999999</v>
      </c>
      <c r="I24">
        <v>1804.1300808000001</v>
      </c>
      <c r="J24">
        <v>1792.3322152000001</v>
      </c>
      <c r="K24">
        <v>1780.5343496</v>
      </c>
      <c r="L24">
        <v>1768.736484</v>
      </c>
      <c r="M24">
        <v>1692.7098880000001</v>
      </c>
      <c r="N24">
        <v>1616.6832920000002</v>
      </c>
      <c r="O24">
        <v>1540.656696</v>
      </c>
      <c r="P24">
        <v>1464.6300999999999</v>
      </c>
      <c r="Q24">
        <v>1388.6035039999999</v>
      </c>
      <c r="R24">
        <v>1301.6671952000002</v>
      </c>
      <c r="S24">
        <v>1214.7308863999999</v>
      </c>
      <c r="T24">
        <v>1127.7945775999999</v>
      </c>
      <c r="U24">
        <v>1040.8582687999999</v>
      </c>
      <c r="V24">
        <v>953.92196000000001</v>
      </c>
      <c r="W24">
        <v>884.4508836</v>
      </c>
      <c r="X24">
        <v>814.9798072000001</v>
      </c>
      <c r="Y24">
        <v>745.50873079999997</v>
      </c>
      <c r="Z24">
        <v>676.03765439999995</v>
      </c>
      <c r="AA24">
        <v>606.58905000000004</v>
      </c>
      <c r="AB24">
        <v>535.203666</v>
      </c>
      <c r="AC24">
        <v>463.81828200000001</v>
      </c>
      <c r="AD24">
        <v>392.43289800000002</v>
      </c>
      <c r="AE24">
        <v>321.04751399999998</v>
      </c>
      <c r="AF24">
        <v>249.66212999999999</v>
      </c>
      <c r="AG24">
        <v>227.42504400000001</v>
      </c>
      <c r="AH24">
        <v>205.37369799999999</v>
      </c>
      <c r="AI24">
        <v>183.32235200000002</v>
      </c>
      <c r="AJ24">
        <v>161.271006</v>
      </c>
      <c r="AK24">
        <v>139.21966</v>
      </c>
      <c r="AL24">
        <v>123.509812</v>
      </c>
      <c r="AM24">
        <v>107.84053400000001</v>
      </c>
      <c r="AN24">
        <v>92.171256</v>
      </c>
      <c r="AO24">
        <v>76.501978000000008</v>
      </c>
      <c r="AP24">
        <v>60.832700000000003</v>
      </c>
      <c r="AQ24">
        <v>55.357348000000002</v>
      </c>
      <c r="AR24">
        <v>49.945025999999999</v>
      </c>
      <c r="AS24">
        <v>44.532704000000003</v>
      </c>
      <c r="AT24">
        <v>39.120381999999999</v>
      </c>
      <c r="AU24">
        <v>33.708060000000003</v>
      </c>
      <c r="AV24">
        <v>31.496403999999998</v>
      </c>
      <c r="AW24">
        <v>29.302868</v>
      </c>
      <c r="AX24">
        <v>27.109331999999998</v>
      </c>
      <c r="AY24">
        <v>24.915796</v>
      </c>
      <c r="AZ24">
        <v>22.722259999999999</v>
      </c>
    </row>
    <row r="25" spans="1:52" x14ac:dyDescent="0.35">
      <c r="A25" s="108">
        <v>140</v>
      </c>
      <c r="B25">
        <v>2079.0923080000002</v>
      </c>
      <c r="C25">
        <v>2013.7975876</v>
      </c>
      <c r="D25">
        <v>1948.5028671999999</v>
      </c>
      <c r="E25">
        <v>1883.2081468000001</v>
      </c>
      <c r="F25">
        <v>1817.9134263999999</v>
      </c>
      <c r="G25">
        <v>1752.618706</v>
      </c>
      <c r="H25">
        <v>1746.7947892</v>
      </c>
      <c r="I25">
        <v>1740.9708724</v>
      </c>
      <c r="J25">
        <v>1735.1469556</v>
      </c>
      <c r="K25">
        <v>1729.3230388000002</v>
      </c>
      <c r="L25">
        <v>1723.4991220000002</v>
      </c>
      <c r="M25">
        <v>1652.3561380000001</v>
      </c>
      <c r="N25">
        <v>1581.213154</v>
      </c>
      <c r="O25">
        <v>1510.07017</v>
      </c>
      <c r="P25">
        <v>1438.9271859999999</v>
      </c>
      <c r="Q25">
        <v>1367.7842020000001</v>
      </c>
      <c r="R25">
        <v>1284.9519276000001</v>
      </c>
      <c r="S25">
        <v>1202.1196531999999</v>
      </c>
      <c r="T25">
        <v>1119.2873787999999</v>
      </c>
      <c r="U25">
        <v>1036.4551044</v>
      </c>
      <c r="V25">
        <v>953.62283000000002</v>
      </c>
      <c r="W25">
        <v>884.21382679999999</v>
      </c>
      <c r="X25">
        <v>814.80482360000008</v>
      </c>
      <c r="Y25">
        <v>745.39582040000005</v>
      </c>
      <c r="Z25">
        <v>675.98681720000002</v>
      </c>
      <c r="AA25">
        <v>606.58905000000004</v>
      </c>
      <c r="AB25">
        <v>535.203666</v>
      </c>
      <c r="AC25">
        <v>463.81828200000001</v>
      </c>
      <c r="AD25">
        <v>392.43289800000002</v>
      </c>
      <c r="AE25">
        <v>321.04751399999998</v>
      </c>
      <c r="AF25">
        <v>249.66212999999999</v>
      </c>
      <c r="AG25">
        <v>227.42504400000001</v>
      </c>
      <c r="AH25">
        <v>205.37369799999999</v>
      </c>
      <c r="AI25">
        <v>183.32235200000002</v>
      </c>
      <c r="AJ25">
        <v>161.271006</v>
      </c>
      <c r="AK25">
        <v>139.21966</v>
      </c>
      <c r="AL25">
        <v>123.509812</v>
      </c>
      <c r="AM25">
        <v>107.84053400000001</v>
      </c>
      <c r="AN25">
        <v>92.171256</v>
      </c>
      <c r="AO25">
        <v>76.501978000000008</v>
      </c>
      <c r="AP25">
        <v>60.832700000000003</v>
      </c>
      <c r="AQ25">
        <v>55.357348000000002</v>
      </c>
      <c r="AR25">
        <v>49.945025999999999</v>
      </c>
      <c r="AS25">
        <v>44.532704000000003</v>
      </c>
      <c r="AT25">
        <v>39.120381999999999</v>
      </c>
      <c r="AU25">
        <v>33.708060000000003</v>
      </c>
      <c r="AV25">
        <v>31.496403999999998</v>
      </c>
      <c r="AW25">
        <v>29.302868</v>
      </c>
      <c r="AX25">
        <v>27.109331999999998</v>
      </c>
      <c r="AY25">
        <v>24.915796</v>
      </c>
      <c r="AZ25">
        <v>22.722259999999999</v>
      </c>
    </row>
    <row r="26" spans="1:52" x14ac:dyDescent="0.35">
      <c r="A26" s="70">
        <v>150</v>
      </c>
      <c r="B26">
        <v>1960.6973</v>
      </c>
      <c r="C26">
        <v>1904.06016</v>
      </c>
      <c r="D26">
        <v>1847.42302</v>
      </c>
      <c r="E26">
        <v>1790.7858800000001</v>
      </c>
      <c r="F26">
        <v>1734.1487400000001</v>
      </c>
      <c r="G26">
        <v>1677.5116</v>
      </c>
      <c r="H26">
        <v>1677.6616320000001</v>
      </c>
      <c r="I26">
        <v>1677.8116640000001</v>
      </c>
      <c r="J26">
        <v>1677.9616960000001</v>
      </c>
      <c r="K26">
        <v>1678.1117280000001</v>
      </c>
      <c r="L26">
        <v>1678.2617600000001</v>
      </c>
      <c r="M26">
        <v>1612.0023880000001</v>
      </c>
      <c r="N26">
        <v>1545.7430160000001</v>
      </c>
      <c r="O26">
        <v>1479.4836439999999</v>
      </c>
      <c r="P26">
        <v>1413.2242719999999</v>
      </c>
      <c r="Q26">
        <v>1346.9648999999999</v>
      </c>
      <c r="R26">
        <v>1268.23666</v>
      </c>
      <c r="S26">
        <v>1189.5084199999999</v>
      </c>
      <c r="T26">
        <v>1110.78018</v>
      </c>
      <c r="U26">
        <v>1032.0519400000001</v>
      </c>
      <c r="V26">
        <v>953.32370000000003</v>
      </c>
      <c r="W26">
        <v>883.97676999999999</v>
      </c>
      <c r="X26">
        <v>814.62984000000006</v>
      </c>
      <c r="Y26">
        <v>745.28291000000002</v>
      </c>
      <c r="Z26">
        <v>675.93597999999997</v>
      </c>
      <c r="AA26">
        <v>606.58905000000004</v>
      </c>
      <c r="AB26">
        <v>535.203666</v>
      </c>
      <c r="AC26">
        <v>463.81828200000001</v>
      </c>
      <c r="AD26">
        <v>392.43289800000002</v>
      </c>
      <c r="AE26">
        <v>321.04751399999998</v>
      </c>
      <c r="AF26">
        <v>249.66212999999999</v>
      </c>
      <c r="AG26">
        <v>227.42504400000001</v>
      </c>
      <c r="AH26">
        <v>205.37369799999999</v>
      </c>
      <c r="AI26">
        <v>183.32235200000002</v>
      </c>
      <c r="AJ26">
        <v>161.271006</v>
      </c>
      <c r="AK26">
        <v>139.21966</v>
      </c>
      <c r="AL26">
        <v>123.509812</v>
      </c>
      <c r="AM26">
        <v>107.84053400000001</v>
      </c>
      <c r="AN26">
        <v>92.171256</v>
      </c>
      <c r="AO26">
        <v>76.501978000000008</v>
      </c>
      <c r="AP26">
        <v>60.832700000000003</v>
      </c>
      <c r="AQ26">
        <v>55.357348000000002</v>
      </c>
      <c r="AR26">
        <v>49.945025999999999</v>
      </c>
      <c r="AS26">
        <v>44.532704000000003</v>
      </c>
      <c r="AT26">
        <v>39.120381999999999</v>
      </c>
      <c r="AU26">
        <v>33.708060000000003</v>
      </c>
      <c r="AV26">
        <v>31.496403999999998</v>
      </c>
      <c r="AW26">
        <v>29.302868</v>
      </c>
      <c r="AX26">
        <v>27.109331999999998</v>
      </c>
      <c r="AY26">
        <v>24.915796</v>
      </c>
      <c r="AZ26">
        <v>22.722259999999999</v>
      </c>
    </row>
    <row r="27" spans="1:52" x14ac:dyDescent="0.35">
      <c r="A27" s="108">
        <v>160</v>
      </c>
      <c r="B27">
        <v>1733.093856</v>
      </c>
      <c r="C27">
        <v>1691.8339791999999</v>
      </c>
      <c r="D27">
        <v>1650.5741023999999</v>
      </c>
      <c r="E27">
        <v>1609.3142256000001</v>
      </c>
      <c r="F27">
        <v>1568.0543488000001</v>
      </c>
      <c r="G27">
        <v>1526.794472</v>
      </c>
      <c r="H27">
        <v>1513.6841264</v>
      </c>
      <c r="I27">
        <v>1500.5737808000001</v>
      </c>
      <c r="J27">
        <v>1487.4634352</v>
      </c>
      <c r="K27">
        <v>1474.3530896</v>
      </c>
      <c r="L27">
        <v>1461.2427440000001</v>
      </c>
      <c r="M27">
        <v>1414.5580176000001</v>
      </c>
      <c r="N27">
        <v>1367.8732912</v>
      </c>
      <c r="O27">
        <v>1321.1885648</v>
      </c>
      <c r="P27">
        <v>1274.5038383999999</v>
      </c>
      <c r="Q27">
        <v>1227.8191119999999</v>
      </c>
      <c r="R27">
        <v>1166.7227584</v>
      </c>
      <c r="S27">
        <v>1105.6264047999998</v>
      </c>
      <c r="T27">
        <v>1044.5300511999999</v>
      </c>
      <c r="U27">
        <v>983.43369760000007</v>
      </c>
      <c r="V27">
        <v>922.33734400000003</v>
      </c>
      <c r="W27">
        <v>858.26898559999995</v>
      </c>
      <c r="X27">
        <v>794.2006272000001</v>
      </c>
      <c r="Y27">
        <v>730.13226880000002</v>
      </c>
      <c r="Z27">
        <v>666.06391039999994</v>
      </c>
      <c r="AA27">
        <v>601.99555200000009</v>
      </c>
      <c r="AB27">
        <v>531.52143799999999</v>
      </c>
      <c r="AC27">
        <v>461.047324</v>
      </c>
      <c r="AD27">
        <v>390.57321000000002</v>
      </c>
      <c r="AE27">
        <v>320.09909599999997</v>
      </c>
      <c r="AF27">
        <v>249.62498199999999</v>
      </c>
      <c r="AG27">
        <v>227.42504400000001</v>
      </c>
      <c r="AH27">
        <v>205.37369799999999</v>
      </c>
      <c r="AI27">
        <v>183.32235200000002</v>
      </c>
      <c r="AJ27">
        <v>161.271006</v>
      </c>
      <c r="AK27">
        <v>139.21966</v>
      </c>
      <c r="AL27">
        <v>123.509812</v>
      </c>
      <c r="AM27">
        <v>107.84053400000001</v>
      </c>
      <c r="AN27">
        <v>92.171256</v>
      </c>
      <c r="AO27">
        <v>76.501978000000008</v>
      </c>
      <c r="AP27">
        <v>60.832700000000003</v>
      </c>
      <c r="AQ27">
        <v>55.357348000000002</v>
      </c>
      <c r="AR27">
        <v>49.945025999999999</v>
      </c>
      <c r="AS27">
        <v>44.532704000000003</v>
      </c>
      <c r="AT27">
        <v>39.120381999999999</v>
      </c>
      <c r="AU27">
        <v>33.708060000000003</v>
      </c>
      <c r="AV27">
        <v>31.496403999999998</v>
      </c>
      <c r="AW27">
        <v>29.302868</v>
      </c>
      <c r="AX27">
        <v>27.109331999999998</v>
      </c>
      <c r="AY27">
        <v>24.915796</v>
      </c>
      <c r="AZ27">
        <v>22.722259999999999</v>
      </c>
    </row>
    <row r="28" spans="1:52" x14ac:dyDescent="0.35">
      <c r="A28" s="108">
        <v>170</v>
      </c>
      <c r="B28">
        <v>1505.4904119999999</v>
      </c>
      <c r="C28">
        <v>1479.6077983999999</v>
      </c>
      <c r="D28">
        <v>1453.7251848000001</v>
      </c>
      <c r="E28">
        <v>1427.8425712000001</v>
      </c>
      <c r="F28">
        <v>1401.9599576000001</v>
      </c>
      <c r="G28">
        <v>1376.077344</v>
      </c>
      <c r="H28">
        <v>1349.7066208000001</v>
      </c>
      <c r="I28">
        <v>1323.3358976</v>
      </c>
      <c r="J28">
        <v>1296.9651744</v>
      </c>
      <c r="K28">
        <v>1270.5944512000001</v>
      </c>
      <c r="L28">
        <v>1244.2237279999999</v>
      </c>
      <c r="M28">
        <v>1217.1136472000001</v>
      </c>
      <c r="N28">
        <v>1190.0035664000002</v>
      </c>
      <c r="O28">
        <v>1162.8934855999998</v>
      </c>
      <c r="P28">
        <v>1135.7834048</v>
      </c>
      <c r="Q28">
        <v>1108.6733239999999</v>
      </c>
      <c r="R28">
        <v>1065.2088567999999</v>
      </c>
      <c r="S28">
        <v>1021.7443896</v>
      </c>
      <c r="T28">
        <v>978.27992240000003</v>
      </c>
      <c r="U28">
        <v>934.81545520000009</v>
      </c>
      <c r="V28">
        <v>891.35098800000003</v>
      </c>
      <c r="W28">
        <v>832.56120120000003</v>
      </c>
      <c r="X28">
        <v>773.77141440000003</v>
      </c>
      <c r="Y28">
        <v>714.98162760000002</v>
      </c>
      <c r="Z28">
        <v>656.19184080000002</v>
      </c>
      <c r="AA28">
        <v>597.40205400000002</v>
      </c>
      <c r="AB28">
        <v>527.83920999999998</v>
      </c>
      <c r="AC28">
        <v>458.276366</v>
      </c>
      <c r="AD28">
        <v>388.71352200000001</v>
      </c>
      <c r="AE28">
        <v>319.15067799999997</v>
      </c>
      <c r="AF28">
        <v>249.58783399999999</v>
      </c>
      <c r="AG28">
        <v>227.42504400000001</v>
      </c>
      <c r="AH28">
        <v>205.37369799999999</v>
      </c>
      <c r="AI28">
        <v>183.32235200000002</v>
      </c>
      <c r="AJ28">
        <v>161.271006</v>
      </c>
      <c r="AK28">
        <v>139.21966</v>
      </c>
      <c r="AL28">
        <v>123.509812</v>
      </c>
      <c r="AM28">
        <v>107.84053400000001</v>
      </c>
      <c r="AN28">
        <v>92.171256</v>
      </c>
      <c r="AO28">
        <v>76.501978000000008</v>
      </c>
      <c r="AP28">
        <v>60.832700000000003</v>
      </c>
      <c r="AQ28">
        <v>55.357348000000002</v>
      </c>
      <c r="AR28">
        <v>49.945025999999999</v>
      </c>
      <c r="AS28">
        <v>44.532704000000003</v>
      </c>
      <c r="AT28">
        <v>39.120381999999999</v>
      </c>
      <c r="AU28">
        <v>33.708060000000003</v>
      </c>
      <c r="AV28">
        <v>31.496403999999998</v>
      </c>
      <c r="AW28">
        <v>29.302868</v>
      </c>
      <c r="AX28">
        <v>27.109331999999998</v>
      </c>
      <c r="AY28">
        <v>24.915796</v>
      </c>
      <c r="AZ28">
        <v>22.722259999999999</v>
      </c>
    </row>
    <row r="29" spans="1:52" x14ac:dyDescent="0.35">
      <c r="A29" s="108">
        <v>180</v>
      </c>
      <c r="B29">
        <v>1277.8869679999998</v>
      </c>
      <c r="C29">
        <v>1267.3816176</v>
      </c>
      <c r="D29">
        <v>1256.8762672</v>
      </c>
      <c r="E29">
        <v>1246.3709168</v>
      </c>
      <c r="F29">
        <v>1235.8655664</v>
      </c>
      <c r="G29">
        <v>1225.360216</v>
      </c>
      <c r="H29">
        <v>1185.7291152</v>
      </c>
      <c r="I29">
        <v>1146.0980144</v>
      </c>
      <c r="J29">
        <v>1106.4669136000002</v>
      </c>
      <c r="K29">
        <v>1066.8358128</v>
      </c>
      <c r="L29">
        <v>1027.2047120000002</v>
      </c>
      <c r="M29">
        <v>1019.6692768</v>
      </c>
      <c r="N29">
        <v>1012.1338416000001</v>
      </c>
      <c r="O29">
        <v>1004.5984063999999</v>
      </c>
      <c r="P29">
        <v>997.06297119999999</v>
      </c>
      <c r="Q29">
        <v>989.52753600000005</v>
      </c>
      <c r="R29">
        <v>963.69495520000009</v>
      </c>
      <c r="S29">
        <v>937.86237439999991</v>
      </c>
      <c r="T29">
        <v>912.02979359999995</v>
      </c>
      <c r="U29">
        <v>886.19721279999999</v>
      </c>
      <c r="V29">
        <v>860.36463200000003</v>
      </c>
      <c r="W29">
        <v>806.85341679999999</v>
      </c>
      <c r="X29">
        <v>753.34220160000007</v>
      </c>
      <c r="Y29">
        <v>699.83098640000003</v>
      </c>
      <c r="Z29">
        <v>646.31977119999999</v>
      </c>
      <c r="AA29">
        <v>592.80855600000007</v>
      </c>
      <c r="AB29">
        <v>524.15698200000008</v>
      </c>
      <c r="AC29">
        <v>455.50540800000005</v>
      </c>
      <c r="AD29">
        <v>386.85383400000006</v>
      </c>
      <c r="AE29">
        <v>318.20226000000002</v>
      </c>
      <c r="AF29">
        <v>249.55068600000001</v>
      </c>
      <c r="AG29">
        <v>227.42504400000001</v>
      </c>
      <c r="AH29">
        <v>205.37369799999999</v>
      </c>
      <c r="AI29">
        <v>183.32235200000002</v>
      </c>
      <c r="AJ29">
        <v>161.271006</v>
      </c>
      <c r="AK29">
        <v>139.21966</v>
      </c>
      <c r="AL29">
        <v>123.509812</v>
      </c>
      <c r="AM29">
        <v>107.84053400000001</v>
      </c>
      <c r="AN29">
        <v>92.171256</v>
      </c>
      <c r="AO29">
        <v>76.501978000000008</v>
      </c>
      <c r="AP29">
        <v>60.832700000000003</v>
      </c>
      <c r="AQ29">
        <v>55.357348000000002</v>
      </c>
      <c r="AR29">
        <v>49.945025999999999</v>
      </c>
      <c r="AS29">
        <v>44.532704000000003</v>
      </c>
      <c r="AT29">
        <v>39.120381999999999</v>
      </c>
      <c r="AU29">
        <v>33.708060000000003</v>
      </c>
      <c r="AV29">
        <v>31.496403999999998</v>
      </c>
      <c r="AW29">
        <v>29.302868</v>
      </c>
      <c r="AX29">
        <v>27.109331999999998</v>
      </c>
      <c r="AY29">
        <v>24.915796</v>
      </c>
      <c r="AZ29">
        <v>22.722259999999999</v>
      </c>
    </row>
    <row r="30" spans="1:52" x14ac:dyDescent="0.35">
      <c r="A30" s="108">
        <v>190</v>
      </c>
      <c r="B30">
        <v>1050.2835239999999</v>
      </c>
      <c r="C30">
        <v>1055.1554367999997</v>
      </c>
      <c r="D30">
        <v>1060.0273496</v>
      </c>
      <c r="E30">
        <v>1064.8992624</v>
      </c>
      <c r="F30">
        <v>1069.7711752</v>
      </c>
      <c r="G30">
        <v>1074.643088</v>
      </c>
      <c r="H30">
        <v>1021.7516096000001</v>
      </c>
      <c r="I30">
        <v>968.86013119999996</v>
      </c>
      <c r="J30">
        <v>915.96865279999997</v>
      </c>
      <c r="K30">
        <v>863.07717439999999</v>
      </c>
      <c r="L30">
        <v>810.18569600000001</v>
      </c>
      <c r="M30">
        <v>822.22490640000001</v>
      </c>
      <c r="N30">
        <v>834.26411680000001</v>
      </c>
      <c r="O30">
        <v>846.3033271999999</v>
      </c>
      <c r="P30">
        <v>858.34253760000001</v>
      </c>
      <c r="Q30">
        <v>870.38174800000002</v>
      </c>
      <c r="R30">
        <v>862.18105360000004</v>
      </c>
      <c r="S30">
        <v>853.98035919999995</v>
      </c>
      <c r="T30">
        <v>845.77966479999998</v>
      </c>
      <c r="U30">
        <v>837.5789704</v>
      </c>
      <c r="V30">
        <v>829.37827600000003</v>
      </c>
      <c r="W30">
        <v>781.14563240000007</v>
      </c>
      <c r="X30">
        <v>732.91298879999999</v>
      </c>
      <c r="Y30">
        <v>684.68034520000003</v>
      </c>
      <c r="Z30">
        <v>636.44770160000007</v>
      </c>
      <c r="AA30">
        <v>588.215058</v>
      </c>
      <c r="AB30">
        <v>520.47475400000008</v>
      </c>
      <c r="AC30">
        <v>452.73445000000004</v>
      </c>
      <c r="AD30">
        <v>384.99414600000006</v>
      </c>
      <c r="AE30">
        <v>317.25384200000002</v>
      </c>
      <c r="AF30">
        <v>249.51353800000001</v>
      </c>
      <c r="AG30">
        <v>227.42504400000001</v>
      </c>
      <c r="AH30">
        <v>205.37369799999999</v>
      </c>
      <c r="AI30">
        <v>183.32235200000002</v>
      </c>
      <c r="AJ30">
        <v>161.271006</v>
      </c>
      <c r="AK30">
        <v>139.21966</v>
      </c>
      <c r="AL30">
        <v>123.509812</v>
      </c>
      <c r="AM30">
        <v>107.84053400000001</v>
      </c>
      <c r="AN30">
        <v>92.171256</v>
      </c>
      <c r="AO30">
        <v>76.501978000000008</v>
      </c>
      <c r="AP30">
        <v>60.832700000000003</v>
      </c>
      <c r="AQ30">
        <v>55.357348000000002</v>
      </c>
      <c r="AR30">
        <v>49.945025999999999</v>
      </c>
      <c r="AS30">
        <v>44.532704000000003</v>
      </c>
      <c r="AT30">
        <v>39.120381999999999</v>
      </c>
      <c r="AU30">
        <v>33.708060000000003</v>
      </c>
      <c r="AV30">
        <v>31.496403999999998</v>
      </c>
      <c r="AW30">
        <v>29.302868</v>
      </c>
      <c r="AX30">
        <v>27.109331999999998</v>
      </c>
      <c r="AY30">
        <v>24.915796</v>
      </c>
      <c r="AZ30">
        <v>22.722259999999999</v>
      </c>
    </row>
    <row r="31" spans="1:52" x14ac:dyDescent="0.35">
      <c r="A31" s="70">
        <v>200</v>
      </c>
      <c r="B31">
        <v>822.68007999999998</v>
      </c>
      <c r="C31">
        <v>842.92925600000001</v>
      </c>
      <c r="D31">
        <v>863.17843200000004</v>
      </c>
      <c r="E31">
        <v>883.42760799999996</v>
      </c>
      <c r="F31">
        <v>903.676784</v>
      </c>
      <c r="G31">
        <v>923.92596000000003</v>
      </c>
      <c r="H31">
        <v>857.77410400000008</v>
      </c>
      <c r="I31">
        <v>791.62224800000001</v>
      </c>
      <c r="J31">
        <v>725.47039200000006</v>
      </c>
      <c r="K31">
        <v>659.31853599999999</v>
      </c>
      <c r="L31">
        <v>593.16668000000004</v>
      </c>
      <c r="M31">
        <v>624.78053599999998</v>
      </c>
      <c r="N31">
        <v>656.39439200000004</v>
      </c>
      <c r="O31">
        <v>688.00824799999998</v>
      </c>
      <c r="P31">
        <v>719.62210400000004</v>
      </c>
      <c r="Q31">
        <v>751.23595999999998</v>
      </c>
      <c r="R31">
        <v>760.66715199999999</v>
      </c>
      <c r="S31">
        <v>770.098344</v>
      </c>
      <c r="T31">
        <v>779.52953600000001</v>
      </c>
      <c r="U31">
        <v>788.96072800000002</v>
      </c>
      <c r="V31">
        <v>798.39192000000003</v>
      </c>
      <c r="W31">
        <v>755.43784800000003</v>
      </c>
      <c r="X31">
        <v>712.48377600000003</v>
      </c>
      <c r="Y31">
        <v>669.52970400000004</v>
      </c>
      <c r="Z31">
        <v>626.57563200000004</v>
      </c>
      <c r="AA31">
        <v>583.62156000000004</v>
      </c>
      <c r="AB31">
        <v>516.79252600000007</v>
      </c>
      <c r="AC31">
        <v>449.96349200000003</v>
      </c>
      <c r="AD31">
        <v>383.13445800000005</v>
      </c>
      <c r="AE31">
        <v>316.30542400000002</v>
      </c>
      <c r="AF31">
        <v>249.47639000000001</v>
      </c>
      <c r="AG31">
        <v>227.42504400000001</v>
      </c>
      <c r="AH31">
        <v>205.37369799999999</v>
      </c>
      <c r="AI31">
        <v>183.32235200000002</v>
      </c>
      <c r="AJ31">
        <v>161.271006</v>
      </c>
      <c r="AK31">
        <v>139.21966</v>
      </c>
      <c r="AL31">
        <v>123.509812</v>
      </c>
      <c r="AM31">
        <v>107.84053400000001</v>
      </c>
      <c r="AN31">
        <v>92.171256</v>
      </c>
      <c r="AO31">
        <v>76.501978000000008</v>
      </c>
      <c r="AP31">
        <v>60.832700000000003</v>
      </c>
      <c r="AQ31">
        <v>55.357348000000002</v>
      </c>
      <c r="AR31">
        <v>49.945025999999999</v>
      </c>
      <c r="AS31">
        <v>44.532704000000003</v>
      </c>
      <c r="AT31">
        <v>39.120381999999999</v>
      </c>
      <c r="AU31">
        <v>33.708060000000003</v>
      </c>
      <c r="AV31">
        <v>31.496403999999998</v>
      </c>
      <c r="AW31">
        <v>29.302868</v>
      </c>
      <c r="AX31">
        <v>27.109331999999998</v>
      </c>
      <c r="AY31">
        <v>24.915796</v>
      </c>
      <c r="AZ31">
        <v>22.722259999999999</v>
      </c>
    </row>
    <row r="32" spans="1:52" x14ac:dyDescent="0.35">
      <c r="A32" s="108">
        <v>225</v>
      </c>
      <c r="B32">
        <v>779.53958499999999</v>
      </c>
      <c r="C32">
        <v>773.11875400000008</v>
      </c>
      <c r="D32">
        <v>766.69792299999995</v>
      </c>
      <c r="E32">
        <v>760.27709200000004</v>
      </c>
      <c r="F32">
        <v>753.8562609999999</v>
      </c>
      <c r="G32">
        <v>747.43543</v>
      </c>
      <c r="H32">
        <v>706.99960499999997</v>
      </c>
      <c r="I32">
        <v>666.56377999999995</v>
      </c>
      <c r="J32">
        <v>626.12795500000004</v>
      </c>
      <c r="K32">
        <v>585.69213000000002</v>
      </c>
      <c r="L32">
        <v>545.256305</v>
      </c>
      <c r="M32">
        <v>552.22589900000003</v>
      </c>
      <c r="N32">
        <v>559.19549300000006</v>
      </c>
      <c r="O32">
        <v>566.16508699999997</v>
      </c>
      <c r="P32">
        <v>573.134681</v>
      </c>
      <c r="Q32">
        <v>580.10427500000003</v>
      </c>
      <c r="R32">
        <v>574.37949200000003</v>
      </c>
      <c r="S32">
        <v>568.65470900000003</v>
      </c>
      <c r="T32">
        <v>562.92992600000002</v>
      </c>
      <c r="U32">
        <v>557.20514300000002</v>
      </c>
      <c r="V32">
        <v>551.48036000000002</v>
      </c>
      <c r="W32">
        <v>523.05177700000002</v>
      </c>
      <c r="X32">
        <v>494.62319400000001</v>
      </c>
      <c r="Y32">
        <v>466.19461100000001</v>
      </c>
      <c r="Z32">
        <v>437.76602800000001</v>
      </c>
      <c r="AA32">
        <v>409.337445</v>
      </c>
      <c r="AB32">
        <v>376.966139</v>
      </c>
      <c r="AC32">
        <v>344.59483299999999</v>
      </c>
      <c r="AD32">
        <v>312.22352700000005</v>
      </c>
      <c r="AE32">
        <v>279.85222099999999</v>
      </c>
      <c r="AF32">
        <v>247.48091500000001</v>
      </c>
      <c r="AG32">
        <v>225.82460700000001</v>
      </c>
      <c r="AH32">
        <v>204.16829899999999</v>
      </c>
      <c r="AI32">
        <v>182.51199100000002</v>
      </c>
      <c r="AJ32">
        <v>160.855683</v>
      </c>
      <c r="AK32">
        <v>139.199375</v>
      </c>
      <c r="AL32">
        <v>123.509812</v>
      </c>
      <c r="AM32">
        <v>107.84053400000001</v>
      </c>
      <c r="AN32">
        <v>92.171256</v>
      </c>
      <c r="AO32">
        <v>76.501978000000008</v>
      </c>
      <c r="AP32">
        <v>60.832700000000003</v>
      </c>
      <c r="AQ32">
        <v>55.357348000000002</v>
      </c>
      <c r="AR32">
        <v>49.945025999999999</v>
      </c>
      <c r="AS32">
        <v>44.532704000000003</v>
      </c>
      <c r="AT32">
        <v>39.120381999999999</v>
      </c>
      <c r="AU32">
        <v>33.708060000000003</v>
      </c>
      <c r="AV32">
        <v>31.496403999999998</v>
      </c>
      <c r="AW32">
        <v>29.302868</v>
      </c>
      <c r="AX32">
        <v>27.109331999999998</v>
      </c>
      <c r="AY32">
        <v>24.915796</v>
      </c>
      <c r="AZ32">
        <v>22.722259999999999</v>
      </c>
    </row>
    <row r="33" spans="1:52" x14ac:dyDescent="0.35">
      <c r="A33" s="70">
        <v>250</v>
      </c>
      <c r="B33">
        <v>736.39909</v>
      </c>
      <c r="C33">
        <v>703.30825200000004</v>
      </c>
      <c r="D33">
        <v>670.21741399999996</v>
      </c>
      <c r="E33">
        <v>637.126576</v>
      </c>
      <c r="F33">
        <v>604.03573799999992</v>
      </c>
      <c r="G33">
        <v>570.94489999999996</v>
      </c>
      <c r="H33">
        <v>556.22510599999998</v>
      </c>
      <c r="I33">
        <v>541.505312</v>
      </c>
      <c r="J33">
        <v>526.78551800000002</v>
      </c>
      <c r="K33">
        <v>512.06572400000005</v>
      </c>
      <c r="L33">
        <v>497.34593000000001</v>
      </c>
      <c r="M33">
        <v>479.67126200000001</v>
      </c>
      <c r="N33">
        <v>461.99659400000002</v>
      </c>
      <c r="O33">
        <v>444.32192600000002</v>
      </c>
      <c r="P33">
        <v>426.64725800000002</v>
      </c>
      <c r="Q33">
        <v>408.97259000000003</v>
      </c>
      <c r="R33">
        <v>388.09183200000001</v>
      </c>
      <c r="S33">
        <v>367.211074</v>
      </c>
      <c r="T33">
        <v>346.33031600000004</v>
      </c>
      <c r="U33">
        <v>325.44955800000002</v>
      </c>
      <c r="V33">
        <v>304.56880000000001</v>
      </c>
      <c r="W33">
        <v>290.665706</v>
      </c>
      <c r="X33">
        <v>276.76261199999999</v>
      </c>
      <c r="Y33">
        <v>262.85951799999998</v>
      </c>
      <c r="Z33">
        <v>248.956424</v>
      </c>
      <c r="AA33">
        <v>235.05332999999999</v>
      </c>
      <c r="AB33">
        <v>237.13975199999999</v>
      </c>
      <c r="AC33">
        <v>239.22617399999999</v>
      </c>
      <c r="AD33">
        <v>241.31259600000001</v>
      </c>
      <c r="AE33">
        <v>243.39901800000001</v>
      </c>
      <c r="AF33">
        <v>245.48544000000001</v>
      </c>
      <c r="AG33">
        <v>224.22417000000002</v>
      </c>
      <c r="AH33">
        <v>202.96289999999999</v>
      </c>
      <c r="AI33">
        <v>181.70163000000002</v>
      </c>
      <c r="AJ33">
        <v>160.44036</v>
      </c>
      <c r="AK33">
        <v>139.17909</v>
      </c>
      <c r="AL33">
        <v>123.509812</v>
      </c>
      <c r="AM33">
        <v>107.84053400000001</v>
      </c>
      <c r="AN33">
        <v>92.171256</v>
      </c>
      <c r="AO33">
        <v>76.501978000000008</v>
      </c>
      <c r="AP33">
        <v>60.832700000000003</v>
      </c>
      <c r="AQ33">
        <v>55.357348000000002</v>
      </c>
      <c r="AR33">
        <v>49.945025999999999</v>
      </c>
      <c r="AS33">
        <v>44.532704000000003</v>
      </c>
      <c r="AT33">
        <v>39.120381999999999</v>
      </c>
      <c r="AU33">
        <v>33.708060000000003</v>
      </c>
      <c r="AV33">
        <v>31.496403999999998</v>
      </c>
      <c r="AW33">
        <v>29.302868</v>
      </c>
      <c r="AX33">
        <v>27.109331999999998</v>
      </c>
      <c r="AY33">
        <v>24.915796</v>
      </c>
      <c r="AZ33">
        <v>22.722259999999999</v>
      </c>
    </row>
    <row r="34" spans="1:52" x14ac:dyDescent="0.35">
      <c r="A34" s="108">
        <v>275</v>
      </c>
      <c r="B34">
        <v>699.85627999999997</v>
      </c>
      <c r="C34">
        <v>666.04980300000011</v>
      </c>
      <c r="D34">
        <v>632.24332600000002</v>
      </c>
      <c r="E34">
        <v>598.43684899999994</v>
      </c>
      <c r="F34">
        <v>564.63037199999997</v>
      </c>
      <c r="G34">
        <v>530.82389499999999</v>
      </c>
      <c r="H34">
        <v>517.20731000000001</v>
      </c>
      <c r="I34">
        <v>503.59072500000002</v>
      </c>
      <c r="J34">
        <v>489.97414000000003</v>
      </c>
      <c r="K34">
        <v>476.35755500000005</v>
      </c>
      <c r="L34">
        <v>462.74097</v>
      </c>
      <c r="M34">
        <v>446.64761299999998</v>
      </c>
      <c r="N34">
        <v>430.55425600000001</v>
      </c>
      <c r="O34">
        <v>414.46089900000004</v>
      </c>
      <c r="P34">
        <v>398.36754200000001</v>
      </c>
      <c r="Q34">
        <v>382.27418499999999</v>
      </c>
      <c r="R34">
        <v>363.13696400000003</v>
      </c>
      <c r="S34">
        <v>343.99974299999997</v>
      </c>
      <c r="T34">
        <v>324.86252200000001</v>
      </c>
      <c r="U34">
        <v>305.72530100000006</v>
      </c>
      <c r="V34">
        <v>286.58807999999999</v>
      </c>
      <c r="W34">
        <v>273.73575200000005</v>
      </c>
      <c r="X34">
        <v>260.88342399999999</v>
      </c>
      <c r="Y34">
        <v>248.03109599999999</v>
      </c>
      <c r="Z34">
        <v>235.17876799999999</v>
      </c>
      <c r="AA34">
        <v>222.32643999999999</v>
      </c>
      <c r="AB34">
        <v>225.47043400000001</v>
      </c>
      <c r="AC34">
        <v>228.61442799999998</v>
      </c>
      <c r="AD34">
        <v>231.758422</v>
      </c>
      <c r="AE34">
        <v>234.90241600000002</v>
      </c>
      <c r="AF34">
        <v>238.04641000000001</v>
      </c>
      <c r="AG34">
        <v>218.26037700000001</v>
      </c>
      <c r="AH34">
        <v>198.474344</v>
      </c>
      <c r="AI34">
        <v>178.688311</v>
      </c>
      <c r="AJ34">
        <v>158.902278</v>
      </c>
      <c r="AK34">
        <v>139.11624499999999</v>
      </c>
      <c r="AL34">
        <v>123.45775800000001</v>
      </c>
      <c r="AM34">
        <v>107.799271</v>
      </c>
      <c r="AN34">
        <v>92.140783999999996</v>
      </c>
      <c r="AO34">
        <v>76.482297000000003</v>
      </c>
      <c r="AP34">
        <v>60.823810000000002</v>
      </c>
      <c r="AQ34">
        <v>55.357348000000002</v>
      </c>
      <c r="AR34">
        <v>49.945025999999999</v>
      </c>
      <c r="AS34">
        <v>44.532704000000003</v>
      </c>
      <c r="AT34">
        <v>39.120381999999999</v>
      </c>
      <c r="AU34">
        <v>33.708060000000003</v>
      </c>
      <c r="AV34">
        <v>31.496403999999998</v>
      </c>
      <c r="AW34">
        <v>29.302868</v>
      </c>
      <c r="AX34">
        <v>27.109331999999998</v>
      </c>
      <c r="AY34">
        <v>24.915796</v>
      </c>
      <c r="AZ34">
        <v>22.722259999999999</v>
      </c>
    </row>
    <row r="35" spans="1:52" x14ac:dyDescent="0.35">
      <c r="A35" s="70">
        <v>300</v>
      </c>
      <c r="B35">
        <v>663.31347000000005</v>
      </c>
      <c r="C35">
        <v>628.79135400000007</v>
      </c>
      <c r="D35">
        <v>594.26923800000009</v>
      </c>
      <c r="E35">
        <v>559.74712199999999</v>
      </c>
      <c r="F35">
        <v>525.22500600000001</v>
      </c>
      <c r="G35">
        <v>490.70289000000002</v>
      </c>
      <c r="H35">
        <v>478.18951400000003</v>
      </c>
      <c r="I35">
        <v>465.67613800000004</v>
      </c>
      <c r="J35">
        <v>453.16276199999999</v>
      </c>
      <c r="K35">
        <v>440.64938599999999</v>
      </c>
      <c r="L35">
        <v>428.13601</v>
      </c>
      <c r="M35">
        <v>413.623964</v>
      </c>
      <c r="N35">
        <v>399.111918</v>
      </c>
      <c r="O35">
        <v>384.599872</v>
      </c>
      <c r="P35">
        <v>370.08782600000001</v>
      </c>
      <c r="Q35">
        <v>355.57578000000001</v>
      </c>
      <c r="R35">
        <v>338.182096</v>
      </c>
      <c r="S35">
        <v>320.78841199999999</v>
      </c>
      <c r="T35">
        <v>303.39472800000004</v>
      </c>
      <c r="U35">
        <v>286.00104400000004</v>
      </c>
      <c r="V35">
        <v>268.60736000000003</v>
      </c>
      <c r="W35">
        <v>256.80579800000004</v>
      </c>
      <c r="X35">
        <v>245.00423600000002</v>
      </c>
      <c r="Y35">
        <v>233.202674</v>
      </c>
      <c r="Z35">
        <v>221.40111200000001</v>
      </c>
      <c r="AA35">
        <v>209.59954999999999</v>
      </c>
      <c r="AB35">
        <v>213.80111600000001</v>
      </c>
      <c r="AC35">
        <v>218.00268199999999</v>
      </c>
      <c r="AD35">
        <v>222.20424800000001</v>
      </c>
      <c r="AE35">
        <v>226.40581399999999</v>
      </c>
      <c r="AF35">
        <v>230.60738000000001</v>
      </c>
      <c r="AG35">
        <v>212.296584</v>
      </c>
      <c r="AH35">
        <v>193.98578800000001</v>
      </c>
      <c r="AI35">
        <v>175.674992</v>
      </c>
      <c r="AJ35">
        <v>157.36419599999999</v>
      </c>
      <c r="AK35">
        <v>139.05340000000001</v>
      </c>
      <c r="AL35">
        <v>123.40570400000001</v>
      </c>
      <c r="AM35">
        <v>107.758008</v>
      </c>
      <c r="AN35">
        <v>92.110312000000008</v>
      </c>
      <c r="AO35">
        <v>76.462615999999997</v>
      </c>
      <c r="AP35">
        <v>60.814920000000001</v>
      </c>
      <c r="AQ35">
        <v>55.357348000000002</v>
      </c>
      <c r="AR35">
        <v>49.945025999999999</v>
      </c>
      <c r="AS35">
        <v>44.532704000000003</v>
      </c>
      <c r="AT35">
        <v>39.120381999999999</v>
      </c>
      <c r="AU35">
        <v>33.708060000000003</v>
      </c>
      <c r="AV35">
        <v>31.496403999999998</v>
      </c>
      <c r="AW35">
        <v>29.302868</v>
      </c>
      <c r="AX35">
        <v>27.109331999999998</v>
      </c>
      <c r="AY35">
        <v>24.915796</v>
      </c>
      <c r="AZ35">
        <v>22.722259999999999</v>
      </c>
    </row>
    <row r="36" spans="1:52" x14ac:dyDescent="0.35">
      <c r="A36" s="108">
        <v>350</v>
      </c>
      <c r="B36">
        <v>605.19395000000009</v>
      </c>
      <c r="C36">
        <v>571.36609300000009</v>
      </c>
      <c r="D36">
        <v>537.5382360000001</v>
      </c>
      <c r="E36">
        <v>503.71037899999999</v>
      </c>
      <c r="F36">
        <v>469.88252199999999</v>
      </c>
      <c r="G36">
        <v>436.054665</v>
      </c>
      <c r="H36">
        <v>426.94694900000002</v>
      </c>
      <c r="I36">
        <v>417.83923300000004</v>
      </c>
      <c r="J36">
        <v>408.731517</v>
      </c>
      <c r="K36">
        <v>399.62380099999996</v>
      </c>
      <c r="L36">
        <v>390.51608499999998</v>
      </c>
      <c r="M36">
        <v>376.01635299999998</v>
      </c>
      <c r="N36">
        <v>361.51662099999999</v>
      </c>
      <c r="O36">
        <v>347.01688899999999</v>
      </c>
      <c r="P36">
        <v>332.517157</v>
      </c>
      <c r="Q36">
        <v>318.017425</v>
      </c>
      <c r="R36">
        <v>302.86601300000001</v>
      </c>
      <c r="S36">
        <v>287.71460100000002</v>
      </c>
      <c r="T36">
        <v>272.56318900000002</v>
      </c>
      <c r="U36">
        <v>257.41177700000003</v>
      </c>
      <c r="V36">
        <v>242.26036500000001</v>
      </c>
      <c r="W36">
        <v>232.008512</v>
      </c>
      <c r="X36">
        <v>221.75665900000001</v>
      </c>
      <c r="Y36">
        <v>211.504806</v>
      </c>
      <c r="Z36">
        <v>201.25295299999999</v>
      </c>
      <c r="AA36">
        <v>191.00110000000001</v>
      </c>
      <c r="AB36">
        <v>185.96780799999999</v>
      </c>
      <c r="AC36">
        <v>180.93451599999997</v>
      </c>
      <c r="AD36">
        <v>175.90122400000001</v>
      </c>
      <c r="AE36">
        <v>170.867932</v>
      </c>
      <c r="AF36">
        <v>165.83464000000001</v>
      </c>
      <c r="AG36">
        <v>159.3948</v>
      </c>
      <c r="AH36">
        <v>152.95496</v>
      </c>
      <c r="AI36">
        <v>146.51512</v>
      </c>
      <c r="AJ36">
        <v>140.07527999999999</v>
      </c>
      <c r="AK36">
        <v>133.63544000000002</v>
      </c>
      <c r="AL36">
        <v>119.066811</v>
      </c>
      <c r="AM36">
        <v>104.498182</v>
      </c>
      <c r="AN36">
        <v>89.929552999999999</v>
      </c>
      <c r="AO36">
        <v>75.360923999999997</v>
      </c>
      <c r="AP36">
        <v>60.792294999999996</v>
      </c>
      <c r="AQ36">
        <v>55.357348000000002</v>
      </c>
      <c r="AR36">
        <v>49.945025999999999</v>
      </c>
      <c r="AS36">
        <v>44.532704000000003</v>
      </c>
      <c r="AT36">
        <v>39.120381999999999</v>
      </c>
      <c r="AU36">
        <v>33.708060000000003</v>
      </c>
      <c r="AV36">
        <v>31.496403999999998</v>
      </c>
      <c r="AW36">
        <v>29.302868</v>
      </c>
      <c r="AX36">
        <v>27.109331999999998</v>
      </c>
      <c r="AY36">
        <v>24.915796</v>
      </c>
      <c r="AZ36">
        <v>22.722259999999999</v>
      </c>
    </row>
    <row r="37" spans="1:52" x14ac:dyDescent="0.35">
      <c r="A37" s="70">
        <v>400</v>
      </c>
      <c r="B37">
        <v>547.07443000000001</v>
      </c>
      <c r="C37">
        <v>513.940832</v>
      </c>
      <c r="D37">
        <v>480.80723399999999</v>
      </c>
      <c r="E37">
        <v>447.67363599999999</v>
      </c>
      <c r="F37">
        <v>414.54003799999998</v>
      </c>
      <c r="G37">
        <v>381.40643999999998</v>
      </c>
      <c r="H37">
        <v>375.704384</v>
      </c>
      <c r="I37">
        <v>370.00232799999998</v>
      </c>
      <c r="J37">
        <v>364.30027200000001</v>
      </c>
      <c r="K37">
        <v>358.59821599999998</v>
      </c>
      <c r="L37">
        <v>352.89616000000001</v>
      </c>
      <c r="M37">
        <v>338.40874200000002</v>
      </c>
      <c r="N37">
        <v>323.92132400000003</v>
      </c>
      <c r="O37">
        <v>309.43390599999998</v>
      </c>
      <c r="P37">
        <v>294.94648799999999</v>
      </c>
      <c r="Q37">
        <v>280.45907</v>
      </c>
      <c r="R37">
        <v>267.54993000000002</v>
      </c>
      <c r="S37">
        <v>254.64078999999998</v>
      </c>
      <c r="T37">
        <v>241.73165</v>
      </c>
      <c r="U37">
        <v>228.82250999999999</v>
      </c>
      <c r="V37">
        <v>215.91336999999999</v>
      </c>
      <c r="W37">
        <v>207.21122599999998</v>
      </c>
      <c r="X37">
        <v>198.50908199999998</v>
      </c>
      <c r="Y37">
        <v>189.806938</v>
      </c>
      <c r="Z37">
        <v>181.104794</v>
      </c>
      <c r="AA37">
        <v>172.40264999999999</v>
      </c>
      <c r="AB37">
        <v>158.1345</v>
      </c>
      <c r="AC37">
        <v>143.86634999999998</v>
      </c>
      <c r="AD37">
        <v>129.59819999999999</v>
      </c>
      <c r="AE37">
        <v>115.33005</v>
      </c>
      <c r="AF37">
        <v>101.06189999999999</v>
      </c>
      <c r="AG37">
        <v>106.493016</v>
      </c>
      <c r="AH37">
        <v>111.924132</v>
      </c>
      <c r="AI37">
        <v>117.35524799999999</v>
      </c>
      <c r="AJ37">
        <v>122.78636399999999</v>
      </c>
      <c r="AK37">
        <v>128.21747999999999</v>
      </c>
      <c r="AL37">
        <v>114.72791799999999</v>
      </c>
      <c r="AM37">
        <v>101.238356</v>
      </c>
      <c r="AN37">
        <v>87.748794000000004</v>
      </c>
      <c r="AO37">
        <v>74.259231999999997</v>
      </c>
      <c r="AP37">
        <v>60.769669999999998</v>
      </c>
      <c r="AQ37">
        <v>55.357348000000002</v>
      </c>
      <c r="AR37">
        <v>49.945025999999999</v>
      </c>
      <c r="AS37">
        <v>44.532704000000003</v>
      </c>
      <c r="AT37">
        <v>39.120381999999999</v>
      </c>
      <c r="AU37">
        <v>33.708060000000003</v>
      </c>
      <c r="AV37">
        <v>31.496403999999998</v>
      </c>
      <c r="AW37">
        <v>29.302868</v>
      </c>
      <c r="AX37">
        <v>27.109331999999998</v>
      </c>
      <c r="AY37">
        <v>24.915796</v>
      </c>
      <c r="AZ37">
        <v>22.722259999999999</v>
      </c>
    </row>
    <row r="38" spans="1:52" x14ac:dyDescent="0.35">
      <c r="A38" s="108">
        <v>450</v>
      </c>
      <c r="B38">
        <v>496.58125000000001</v>
      </c>
      <c r="C38">
        <v>466.38444400000003</v>
      </c>
      <c r="D38">
        <v>436.18763799999999</v>
      </c>
      <c r="E38">
        <v>405.99083200000001</v>
      </c>
      <c r="F38">
        <v>375.79402600000003</v>
      </c>
      <c r="G38">
        <v>345.59721999999999</v>
      </c>
      <c r="H38">
        <v>341.82160999999996</v>
      </c>
      <c r="I38">
        <v>338.04599999999999</v>
      </c>
      <c r="J38">
        <v>334.27039000000002</v>
      </c>
      <c r="K38">
        <v>330.49477999999999</v>
      </c>
      <c r="L38">
        <v>326.71916999999996</v>
      </c>
      <c r="M38">
        <v>312.41264999999999</v>
      </c>
      <c r="N38">
        <v>298.10613000000001</v>
      </c>
      <c r="O38">
        <v>283.79960999999997</v>
      </c>
      <c r="P38">
        <v>269.49309</v>
      </c>
      <c r="Q38">
        <v>255.18657000000002</v>
      </c>
      <c r="R38">
        <v>243.66402600000001</v>
      </c>
      <c r="S38">
        <v>232.141482</v>
      </c>
      <c r="T38">
        <v>220.61893800000001</v>
      </c>
      <c r="U38">
        <v>209.09639399999998</v>
      </c>
      <c r="V38">
        <v>197.57384999999999</v>
      </c>
      <c r="W38">
        <v>189.91162599999998</v>
      </c>
      <c r="X38">
        <v>182.24940199999998</v>
      </c>
      <c r="Y38">
        <v>174.58717799999999</v>
      </c>
      <c r="Z38">
        <v>166.92495400000001</v>
      </c>
      <c r="AA38">
        <v>159.26272999999998</v>
      </c>
      <c r="AB38">
        <v>146.448522</v>
      </c>
      <c r="AC38">
        <v>133.63431399999999</v>
      </c>
      <c r="AD38">
        <v>120.820106</v>
      </c>
      <c r="AE38">
        <v>108.005898</v>
      </c>
      <c r="AF38">
        <v>95.191689999999994</v>
      </c>
      <c r="AG38">
        <v>95.231587999999988</v>
      </c>
      <c r="AH38">
        <v>95.271485999999996</v>
      </c>
      <c r="AI38">
        <v>95.311384000000004</v>
      </c>
      <c r="AJ38">
        <v>95.351281999999998</v>
      </c>
      <c r="AK38">
        <v>95.391179999999991</v>
      </c>
      <c r="AL38">
        <v>88.370628999999994</v>
      </c>
      <c r="AM38">
        <v>81.350077999999996</v>
      </c>
      <c r="AN38">
        <v>74.329526999999999</v>
      </c>
      <c r="AO38">
        <v>67.308976000000001</v>
      </c>
      <c r="AP38">
        <v>60.288425000000004</v>
      </c>
      <c r="AQ38">
        <v>54.97054</v>
      </c>
      <c r="AR38">
        <v>49.652654999999996</v>
      </c>
      <c r="AS38">
        <v>44.334770000000006</v>
      </c>
      <c r="AT38">
        <v>39.016885000000002</v>
      </c>
      <c r="AU38">
        <v>33.698999999999998</v>
      </c>
      <c r="AV38">
        <v>31.496403999999998</v>
      </c>
      <c r="AW38">
        <v>29.302868</v>
      </c>
      <c r="AX38">
        <v>27.109331999999998</v>
      </c>
      <c r="AY38">
        <v>24.915796</v>
      </c>
      <c r="AZ38">
        <v>22.722259999999999</v>
      </c>
    </row>
    <row r="39" spans="1:52" x14ac:dyDescent="0.35">
      <c r="A39" s="70">
        <v>500</v>
      </c>
      <c r="B39">
        <v>446.08807000000002</v>
      </c>
      <c r="C39">
        <v>418.828056</v>
      </c>
      <c r="D39">
        <v>391.56804199999999</v>
      </c>
      <c r="E39">
        <v>364.30802800000004</v>
      </c>
      <c r="F39">
        <v>337.04801400000002</v>
      </c>
      <c r="G39">
        <v>309.78800000000001</v>
      </c>
      <c r="H39">
        <v>307.93883599999998</v>
      </c>
      <c r="I39">
        <v>306.08967200000001</v>
      </c>
      <c r="J39">
        <v>304.24050799999998</v>
      </c>
      <c r="K39">
        <v>302.391344</v>
      </c>
      <c r="L39">
        <v>300.54217999999997</v>
      </c>
      <c r="M39">
        <v>286.41655800000001</v>
      </c>
      <c r="N39">
        <v>272.29093599999999</v>
      </c>
      <c r="O39">
        <v>258.16531399999997</v>
      </c>
      <c r="P39">
        <v>244.039692</v>
      </c>
      <c r="Q39">
        <v>229.91407000000001</v>
      </c>
      <c r="R39">
        <v>219.778122</v>
      </c>
      <c r="S39">
        <v>209.64217400000001</v>
      </c>
      <c r="T39">
        <v>199.506226</v>
      </c>
      <c r="U39">
        <v>189.37027799999998</v>
      </c>
      <c r="V39">
        <v>179.23433</v>
      </c>
      <c r="W39">
        <v>172.61202599999999</v>
      </c>
      <c r="X39">
        <v>165.989722</v>
      </c>
      <c r="Y39">
        <v>159.36741799999999</v>
      </c>
      <c r="Z39">
        <v>152.745114</v>
      </c>
      <c r="AA39">
        <v>146.12280999999999</v>
      </c>
      <c r="AB39">
        <v>134.76254399999999</v>
      </c>
      <c r="AC39">
        <v>123.402278</v>
      </c>
      <c r="AD39">
        <v>112.042012</v>
      </c>
      <c r="AE39">
        <v>100.68174599999999</v>
      </c>
      <c r="AF39">
        <v>89.321479999999994</v>
      </c>
      <c r="AG39">
        <v>83.970159999999993</v>
      </c>
      <c r="AH39">
        <v>78.618839999999992</v>
      </c>
      <c r="AI39">
        <v>73.267520000000005</v>
      </c>
      <c r="AJ39">
        <v>67.916200000000003</v>
      </c>
      <c r="AK39">
        <v>62.564880000000002</v>
      </c>
      <c r="AL39">
        <v>62.013339999999999</v>
      </c>
      <c r="AM39">
        <v>61.461800000000004</v>
      </c>
      <c r="AN39">
        <v>60.910260000000001</v>
      </c>
      <c r="AO39">
        <v>60.358720000000005</v>
      </c>
      <c r="AP39">
        <v>59.807180000000002</v>
      </c>
      <c r="AQ39">
        <v>54.583731999999998</v>
      </c>
      <c r="AR39">
        <v>49.360284</v>
      </c>
      <c r="AS39">
        <v>44.136836000000002</v>
      </c>
      <c r="AT39">
        <v>38.913387999999998</v>
      </c>
      <c r="AU39">
        <v>33.68994</v>
      </c>
      <c r="AV39">
        <v>31.496403999999998</v>
      </c>
      <c r="AW39">
        <v>29.302868</v>
      </c>
      <c r="AX39">
        <v>27.109331999999998</v>
      </c>
      <c r="AY39">
        <v>24.915796</v>
      </c>
      <c r="AZ39">
        <v>22.722259999999999</v>
      </c>
    </row>
    <row r="40" spans="1:52" x14ac:dyDescent="0.35">
      <c r="A40" s="108">
        <v>550</v>
      </c>
      <c r="B40">
        <v>405.459565</v>
      </c>
      <c r="C40">
        <v>382.605142</v>
      </c>
      <c r="D40">
        <v>359.750719</v>
      </c>
      <c r="E40">
        <v>336.89629600000001</v>
      </c>
      <c r="F40">
        <v>314.04187300000001</v>
      </c>
      <c r="G40">
        <v>291.18745000000001</v>
      </c>
      <c r="H40">
        <v>288.32938799999999</v>
      </c>
      <c r="I40">
        <v>285.47132599999998</v>
      </c>
      <c r="J40">
        <v>282.61326399999996</v>
      </c>
      <c r="K40">
        <v>279.755202</v>
      </c>
      <c r="L40">
        <v>276.89713999999998</v>
      </c>
      <c r="M40">
        <v>264.64901900000001</v>
      </c>
      <c r="N40">
        <v>252.40089799999998</v>
      </c>
      <c r="O40">
        <v>240.15277699999999</v>
      </c>
      <c r="P40">
        <v>227.90465599999999</v>
      </c>
      <c r="Q40">
        <v>215.65653500000002</v>
      </c>
      <c r="R40">
        <v>205.67990600000002</v>
      </c>
      <c r="S40">
        <v>195.70327700000001</v>
      </c>
      <c r="T40">
        <v>185.72664800000001</v>
      </c>
      <c r="U40">
        <v>175.75001900000001</v>
      </c>
      <c r="V40">
        <v>165.77339000000001</v>
      </c>
      <c r="W40">
        <v>159.87421699999999</v>
      </c>
      <c r="X40">
        <v>153.975044</v>
      </c>
      <c r="Y40">
        <v>148.07587100000001</v>
      </c>
      <c r="Z40">
        <v>142.17669799999999</v>
      </c>
      <c r="AA40">
        <v>136.277525</v>
      </c>
      <c r="AB40">
        <v>126.07338099999998</v>
      </c>
      <c r="AC40">
        <v>115.869237</v>
      </c>
      <c r="AD40">
        <v>105.665093</v>
      </c>
      <c r="AE40">
        <v>95.460948999999999</v>
      </c>
      <c r="AF40">
        <v>85.256805</v>
      </c>
      <c r="AG40">
        <v>80.145153999999991</v>
      </c>
      <c r="AH40">
        <v>75.033502999999996</v>
      </c>
      <c r="AI40">
        <v>69.921852000000001</v>
      </c>
      <c r="AJ40">
        <v>64.810201000000006</v>
      </c>
      <c r="AK40">
        <v>59.698549999999997</v>
      </c>
      <c r="AL40">
        <v>59.299666000000002</v>
      </c>
      <c r="AM40">
        <v>58.900782000000007</v>
      </c>
      <c r="AN40">
        <v>58.501897999999997</v>
      </c>
      <c r="AO40">
        <v>58.103014000000002</v>
      </c>
      <c r="AP40">
        <v>57.704130000000006</v>
      </c>
      <c r="AQ40">
        <v>52.899078000000003</v>
      </c>
      <c r="AR40">
        <v>48.094025999999999</v>
      </c>
      <c r="AS40">
        <v>43.288974000000003</v>
      </c>
      <c r="AT40">
        <v>38.483922</v>
      </c>
      <c r="AU40">
        <v>33.678870000000003</v>
      </c>
      <c r="AV40">
        <v>31.483726999999998</v>
      </c>
      <c r="AW40">
        <v>29.288584</v>
      </c>
      <c r="AX40">
        <v>27.093440999999999</v>
      </c>
      <c r="AY40">
        <v>24.898298</v>
      </c>
      <c r="AZ40">
        <v>22.703154999999999</v>
      </c>
    </row>
    <row r="41" spans="1:52" x14ac:dyDescent="0.35">
      <c r="A41" s="70">
        <v>600</v>
      </c>
      <c r="B41">
        <v>364.83105999999998</v>
      </c>
      <c r="C41">
        <v>346.382228</v>
      </c>
      <c r="D41">
        <v>327.93339600000002</v>
      </c>
      <c r="E41">
        <v>309.48456399999998</v>
      </c>
      <c r="F41">
        <v>291.035732</v>
      </c>
      <c r="G41">
        <v>272.58690000000001</v>
      </c>
      <c r="H41">
        <v>268.71994000000001</v>
      </c>
      <c r="I41">
        <v>264.85298</v>
      </c>
      <c r="J41">
        <v>260.98602</v>
      </c>
      <c r="K41">
        <v>257.11905999999999</v>
      </c>
      <c r="L41">
        <v>253.25210000000001</v>
      </c>
      <c r="M41">
        <v>242.88148000000001</v>
      </c>
      <c r="N41">
        <v>232.51086000000001</v>
      </c>
      <c r="O41">
        <v>222.14024000000001</v>
      </c>
      <c r="P41">
        <v>211.76962</v>
      </c>
      <c r="Q41">
        <v>201.399</v>
      </c>
      <c r="R41">
        <v>191.58169000000001</v>
      </c>
      <c r="S41">
        <v>181.76438000000002</v>
      </c>
      <c r="T41">
        <v>171.94707</v>
      </c>
      <c r="U41">
        <v>162.12976</v>
      </c>
      <c r="V41">
        <v>152.31245000000001</v>
      </c>
      <c r="W41">
        <v>147.13640800000002</v>
      </c>
      <c r="X41">
        <v>141.96036599999999</v>
      </c>
      <c r="Y41">
        <v>136.784324</v>
      </c>
      <c r="Z41">
        <v>131.608282</v>
      </c>
      <c r="AA41">
        <v>126.43223999999999</v>
      </c>
      <c r="AB41">
        <v>117.38421799999999</v>
      </c>
      <c r="AC41">
        <v>108.336196</v>
      </c>
      <c r="AD41">
        <v>99.288173999999998</v>
      </c>
      <c r="AE41">
        <v>90.240151999999995</v>
      </c>
      <c r="AF41">
        <v>81.192130000000006</v>
      </c>
      <c r="AG41">
        <v>76.320148000000003</v>
      </c>
      <c r="AH41">
        <v>71.448166000000001</v>
      </c>
      <c r="AI41">
        <v>66.576183999999998</v>
      </c>
      <c r="AJ41">
        <v>61.704201999999995</v>
      </c>
      <c r="AK41">
        <v>56.83222</v>
      </c>
      <c r="AL41">
        <v>56.585991999999997</v>
      </c>
      <c r="AM41">
        <v>56.339764000000002</v>
      </c>
      <c r="AN41">
        <v>56.093536</v>
      </c>
      <c r="AO41">
        <v>55.847308000000005</v>
      </c>
      <c r="AP41">
        <v>55.601080000000003</v>
      </c>
      <c r="AQ41">
        <v>51.214424000000001</v>
      </c>
      <c r="AR41">
        <v>46.827767999999999</v>
      </c>
      <c r="AS41">
        <v>42.441112000000004</v>
      </c>
      <c r="AT41">
        <v>38.054456000000002</v>
      </c>
      <c r="AU41">
        <v>33.6678</v>
      </c>
      <c r="AV41">
        <v>31.471049999999998</v>
      </c>
      <c r="AW41">
        <v>29.2743</v>
      </c>
      <c r="AX41">
        <v>27.077549999999999</v>
      </c>
      <c r="AY41">
        <v>24.880800000000001</v>
      </c>
      <c r="AZ41">
        <v>22.684049999999999</v>
      </c>
    </row>
    <row r="42" spans="1:52" x14ac:dyDescent="0.35">
      <c r="A42" s="108">
        <v>650</v>
      </c>
      <c r="B42">
        <v>327.74076000000002</v>
      </c>
      <c r="C42">
        <v>313.94228699999996</v>
      </c>
      <c r="D42">
        <v>300.14381400000002</v>
      </c>
      <c r="E42">
        <v>286.34534099999996</v>
      </c>
      <c r="F42">
        <v>272.54686800000002</v>
      </c>
      <c r="G42">
        <v>258.74839500000002</v>
      </c>
      <c r="H42">
        <v>253.432063</v>
      </c>
      <c r="I42">
        <v>248.11573099999998</v>
      </c>
      <c r="J42">
        <v>242.79939899999999</v>
      </c>
      <c r="K42">
        <v>237.48306700000001</v>
      </c>
      <c r="L42">
        <v>232.16673500000002</v>
      </c>
      <c r="M42">
        <v>223.95504099999999</v>
      </c>
      <c r="N42">
        <v>215.743347</v>
      </c>
      <c r="O42">
        <v>207.53165300000001</v>
      </c>
      <c r="P42">
        <v>199.31995899999998</v>
      </c>
      <c r="Q42">
        <v>191.10826500000002</v>
      </c>
      <c r="R42">
        <v>181.45678700000002</v>
      </c>
      <c r="S42">
        <v>171.80530900000002</v>
      </c>
      <c r="T42">
        <v>162.153831</v>
      </c>
      <c r="U42">
        <v>152.502353</v>
      </c>
      <c r="V42">
        <v>142.850875</v>
      </c>
      <c r="W42">
        <v>138.03659199999998</v>
      </c>
      <c r="X42">
        <v>133.222309</v>
      </c>
      <c r="Y42">
        <v>128.40802600000001</v>
      </c>
      <c r="Z42">
        <v>123.59374299999999</v>
      </c>
      <c r="AA42">
        <v>118.77946</v>
      </c>
      <c r="AB42">
        <v>110.54016399999999</v>
      </c>
      <c r="AC42">
        <v>102.30086800000001</v>
      </c>
      <c r="AD42">
        <v>94.061571999999998</v>
      </c>
      <c r="AE42">
        <v>85.822276000000002</v>
      </c>
      <c r="AF42">
        <v>77.582980000000006</v>
      </c>
      <c r="AG42">
        <v>72.993925000000004</v>
      </c>
      <c r="AH42">
        <v>68.404870000000003</v>
      </c>
      <c r="AI42">
        <v>63.815815000000001</v>
      </c>
      <c r="AJ42">
        <v>59.226759999999999</v>
      </c>
      <c r="AK42">
        <v>54.637704999999997</v>
      </c>
      <c r="AL42">
        <v>53.482588</v>
      </c>
      <c r="AM42">
        <v>52.327471000000003</v>
      </c>
      <c r="AN42">
        <v>51.172353999999999</v>
      </c>
      <c r="AO42">
        <v>50.017237000000002</v>
      </c>
      <c r="AP42">
        <v>48.862120000000004</v>
      </c>
      <c r="AQ42">
        <v>45.544395999999999</v>
      </c>
      <c r="AR42">
        <v>42.226672000000001</v>
      </c>
      <c r="AS42">
        <v>38.908948000000002</v>
      </c>
      <c r="AT42">
        <v>35.591223999999997</v>
      </c>
      <c r="AU42">
        <v>32.273499999999999</v>
      </c>
      <c r="AV42">
        <v>30.351103000000002</v>
      </c>
      <c r="AW42">
        <v>28.428705999999998</v>
      </c>
      <c r="AX42">
        <v>26.506309000000002</v>
      </c>
      <c r="AY42">
        <v>24.583911999999998</v>
      </c>
      <c r="AZ42">
        <v>22.661515000000001</v>
      </c>
    </row>
    <row r="43" spans="1:52" x14ac:dyDescent="0.35">
      <c r="A43" s="70">
        <v>700</v>
      </c>
      <c r="B43">
        <v>290.65046000000001</v>
      </c>
      <c r="C43">
        <v>281.50234599999999</v>
      </c>
      <c r="D43">
        <v>272.35423200000002</v>
      </c>
      <c r="E43">
        <v>263.206118</v>
      </c>
      <c r="F43">
        <v>254.05800399999998</v>
      </c>
      <c r="G43">
        <v>244.90988999999999</v>
      </c>
      <c r="H43">
        <v>238.14418599999999</v>
      </c>
      <c r="I43">
        <v>231.37848199999999</v>
      </c>
      <c r="J43">
        <v>224.61277799999999</v>
      </c>
      <c r="K43">
        <v>217.84707399999999</v>
      </c>
      <c r="L43">
        <v>211.08136999999999</v>
      </c>
      <c r="M43">
        <v>205.02860200000001</v>
      </c>
      <c r="N43">
        <v>198.97583399999999</v>
      </c>
      <c r="O43">
        <v>192.92306600000001</v>
      </c>
      <c r="P43">
        <v>186.87029799999999</v>
      </c>
      <c r="Q43">
        <v>180.81753</v>
      </c>
      <c r="R43">
        <v>171.331884</v>
      </c>
      <c r="S43">
        <v>161.846238</v>
      </c>
      <c r="T43">
        <v>152.360592</v>
      </c>
      <c r="U43">
        <v>142.87494599999999</v>
      </c>
      <c r="V43">
        <v>133.38929999999999</v>
      </c>
      <c r="W43">
        <v>128.93677599999998</v>
      </c>
      <c r="X43">
        <v>124.484252</v>
      </c>
      <c r="Y43">
        <v>120.03172799999999</v>
      </c>
      <c r="Z43">
        <v>115.57920399999999</v>
      </c>
      <c r="AA43">
        <v>111.12667999999999</v>
      </c>
      <c r="AB43">
        <v>103.69610999999999</v>
      </c>
      <c r="AC43">
        <v>96.265540000000001</v>
      </c>
      <c r="AD43">
        <v>88.834969999999998</v>
      </c>
      <c r="AE43">
        <v>81.40440000000001</v>
      </c>
      <c r="AF43">
        <v>73.973830000000007</v>
      </c>
      <c r="AG43">
        <v>69.667702000000006</v>
      </c>
      <c r="AH43">
        <v>65.361574000000005</v>
      </c>
      <c r="AI43">
        <v>61.055446000000003</v>
      </c>
      <c r="AJ43">
        <v>56.749318000000002</v>
      </c>
      <c r="AK43">
        <v>52.443190000000001</v>
      </c>
      <c r="AL43">
        <v>50.379184000000002</v>
      </c>
      <c r="AM43">
        <v>48.315178000000003</v>
      </c>
      <c r="AN43">
        <v>46.251171999999997</v>
      </c>
      <c r="AO43">
        <v>44.187165999999998</v>
      </c>
      <c r="AP43">
        <v>42.123159999999999</v>
      </c>
      <c r="AQ43">
        <v>39.874367999999997</v>
      </c>
      <c r="AR43">
        <v>37.625576000000002</v>
      </c>
      <c r="AS43">
        <v>35.376784000000001</v>
      </c>
      <c r="AT43">
        <v>33.127991999999999</v>
      </c>
      <c r="AU43">
        <v>30.879200000000001</v>
      </c>
      <c r="AV43">
        <v>29.231156000000002</v>
      </c>
      <c r="AW43">
        <v>27.583112</v>
      </c>
      <c r="AX43">
        <v>25.935068000000001</v>
      </c>
      <c r="AY43">
        <v>24.287023999999999</v>
      </c>
      <c r="AZ43">
        <v>22.63898</v>
      </c>
    </row>
    <row r="44" spans="1:52" x14ac:dyDescent="0.35">
      <c r="A44" s="108">
        <v>750</v>
      </c>
      <c r="B44">
        <v>277.90319999999997</v>
      </c>
      <c r="C44">
        <v>268.440336</v>
      </c>
      <c r="D44">
        <v>258.97747200000003</v>
      </c>
      <c r="E44">
        <v>249.51460800000001</v>
      </c>
      <c r="F44">
        <v>240.05174399999999</v>
      </c>
      <c r="G44">
        <v>230.58887999999999</v>
      </c>
      <c r="H44">
        <v>224.704196</v>
      </c>
      <c r="I44">
        <v>218.81951199999997</v>
      </c>
      <c r="J44">
        <v>212.93482799999998</v>
      </c>
      <c r="K44">
        <v>207.05014399999999</v>
      </c>
      <c r="L44">
        <v>201.16546</v>
      </c>
      <c r="M44">
        <v>195.05784599999998</v>
      </c>
      <c r="N44">
        <v>188.950232</v>
      </c>
      <c r="O44">
        <v>182.84261800000002</v>
      </c>
      <c r="P44">
        <v>176.735004</v>
      </c>
      <c r="Q44">
        <v>170.62738999999999</v>
      </c>
      <c r="R44">
        <v>161.99188600000002</v>
      </c>
      <c r="S44">
        <v>153.356382</v>
      </c>
      <c r="T44">
        <v>144.720878</v>
      </c>
      <c r="U44">
        <v>136.085374</v>
      </c>
      <c r="V44">
        <v>127.44987</v>
      </c>
      <c r="W44">
        <v>122.96053899999998</v>
      </c>
      <c r="X44">
        <v>118.47120799999999</v>
      </c>
      <c r="Y44">
        <v>113.981877</v>
      </c>
      <c r="Z44">
        <v>109.492546</v>
      </c>
      <c r="AA44">
        <v>105.003215</v>
      </c>
      <c r="AB44">
        <v>98.35395299999999</v>
      </c>
      <c r="AC44">
        <v>91.704690999999997</v>
      </c>
      <c r="AD44">
        <v>85.055429000000004</v>
      </c>
      <c r="AE44">
        <v>78.406167000000011</v>
      </c>
      <c r="AF44">
        <v>71.756905000000003</v>
      </c>
      <c r="AG44">
        <v>67.535236999999995</v>
      </c>
      <c r="AH44">
        <v>63.313569000000001</v>
      </c>
      <c r="AI44">
        <v>59.091901000000007</v>
      </c>
      <c r="AJ44">
        <v>54.870232999999999</v>
      </c>
      <c r="AK44">
        <v>50.648565000000005</v>
      </c>
      <c r="AL44">
        <v>47.683192000000005</v>
      </c>
      <c r="AM44">
        <v>44.717819000000006</v>
      </c>
      <c r="AN44">
        <v>41.752445999999999</v>
      </c>
      <c r="AO44">
        <v>38.787072999999999</v>
      </c>
      <c r="AP44">
        <v>35.8217</v>
      </c>
      <c r="AQ44">
        <v>34.825865999999998</v>
      </c>
      <c r="AR44">
        <v>33.830032000000003</v>
      </c>
      <c r="AS44">
        <v>32.834198000000001</v>
      </c>
      <c r="AT44">
        <v>31.838363999999999</v>
      </c>
      <c r="AU44">
        <v>30.84253</v>
      </c>
      <c r="AV44">
        <v>29.196629999999999</v>
      </c>
      <c r="AW44">
        <v>27.550730000000001</v>
      </c>
      <c r="AX44">
        <v>25.90483</v>
      </c>
      <c r="AY44">
        <v>24.258929999999999</v>
      </c>
      <c r="AZ44">
        <v>22.613030000000002</v>
      </c>
    </row>
    <row r="45" spans="1:52" x14ac:dyDescent="0.35">
      <c r="A45" s="70">
        <v>800</v>
      </c>
      <c r="B45">
        <v>265.15593999999999</v>
      </c>
      <c r="C45">
        <v>255.37832599999999</v>
      </c>
      <c r="D45">
        <v>245.60071199999999</v>
      </c>
      <c r="E45">
        <v>235.82309799999999</v>
      </c>
      <c r="F45">
        <v>226.04548399999999</v>
      </c>
      <c r="G45">
        <v>216.26786999999999</v>
      </c>
      <c r="H45">
        <v>211.264206</v>
      </c>
      <c r="I45">
        <v>206.26054199999999</v>
      </c>
      <c r="J45">
        <v>201.256878</v>
      </c>
      <c r="K45">
        <v>196.25321399999999</v>
      </c>
      <c r="L45">
        <v>191.24955</v>
      </c>
      <c r="M45">
        <v>185.08708999999999</v>
      </c>
      <c r="N45">
        <v>178.92463000000001</v>
      </c>
      <c r="O45">
        <v>172.76217</v>
      </c>
      <c r="P45">
        <v>166.59971000000002</v>
      </c>
      <c r="Q45">
        <v>160.43725000000001</v>
      </c>
      <c r="R45">
        <v>152.65188800000001</v>
      </c>
      <c r="S45">
        <v>144.86652599999999</v>
      </c>
      <c r="T45">
        <v>137.081164</v>
      </c>
      <c r="U45">
        <v>129.29580200000001</v>
      </c>
      <c r="V45">
        <v>121.51044</v>
      </c>
      <c r="W45">
        <v>116.984302</v>
      </c>
      <c r="X45">
        <v>112.458164</v>
      </c>
      <c r="Y45">
        <v>107.93202600000001</v>
      </c>
      <c r="Z45">
        <v>103.405888</v>
      </c>
      <c r="AA45">
        <v>98.879750000000001</v>
      </c>
      <c r="AB45">
        <v>93.011796000000004</v>
      </c>
      <c r="AC45">
        <v>87.143842000000006</v>
      </c>
      <c r="AD45">
        <v>81.275888000000009</v>
      </c>
      <c r="AE45">
        <v>75.407933999999997</v>
      </c>
      <c r="AF45">
        <v>69.53998</v>
      </c>
      <c r="AG45">
        <v>65.402771999999999</v>
      </c>
      <c r="AH45">
        <v>61.265563999999998</v>
      </c>
      <c r="AI45">
        <v>57.128356000000004</v>
      </c>
      <c r="AJ45">
        <v>52.991147999999995</v>
      </c>
      <c r="AK45">
        <v>48.853940000000001</v>
      </c>
      <c r="AL45">
        <v>44.987200000000001</v>
      </c>
      <c r="AM45">
        <v>41.120460000000001</v>
      </c>
      <c r="AN45">
        <v>37.253720000000001</v>
      </c>
      <c r="AO45">
        <v>33.386980000000001</v>
      </c>
      <c r="AP45">
        <v>29.520240000000001</v>
      </c>
      <c r="AQ45">
        <v>29.777364000000002</v>
      </c>
      <c r="AR45">
        <v>30.034488</v>
      </c>
      <c r="AS45">
        <v>30.291612000000001</v>
      </c>
      <c r="AT45">
        <v>30.548735999999998</v>
      </c>
      <c r="AU45">
        <v>30.805859999999999</v>
      </c>
      <c r="AV45">
        <v>29.162103999999999</v>
      </c>
      <c r="AW45">
        <v>27.518348</v>
      </c>
      <c r="AX45">
        <v>25.874592</v>
      </c>
      <c r="AY45">
        <v>24.230836</v>
      </c>
      <c r="AZ45">
        <v>22.58708</v>
      </c>
    </row>
    <row r="46" spans="1:52" x14ac:dyDescent="0.35">
      <c r="A46" s="108">
        <v>850</v>
      </c>
      <c r="B46">
        <v>255.47569499999997</v>
      </c>
      <c r="C46">
        <v>245.71189699999999</v>
      </c>
      <c r="D46">
        <v>235.94809899999998</v>
      </c>
      <c r="E46">
        <v>226.184301</v>
      </c>
      <c r="F46">
        <v>216.420503</v>
      </c>
      <c r="G46">
        <v>206.65670499999999</v>
      </c>
      <c r="H46">
        <v>202.198814</v>
      </c>
      <c r="I46">
        <v>197.74092300000001</v>
      </c>
      <c r="J46">
        <v>193.28303199999999</v>
      </c>
      <c r="K46">
        <v>188.82514099999997</v>
      </c>
      <c r="L46">
        <v>184.36725000000001</v>
      </c>
      <c r="M46">
        <v>178.30163599999997</v>
      </c>
      <c r="N46">
        <v>172.23602199999999</v>
      </c>
      <c r="O46">
        <v>166.17040800000001</v>
      </c>
      <c r="P46">
        <v>160.104794</v>
      </c>
      <c r="Q46">
        <v>154.03917999999999</v>
      </c>
      <c r="R46">
        <v>146.52307999999999</v>
      </c>
      <c r="S46">
        <v>139.00698</v>
      </c>
      <c r="T46">
        <v>131.49088</v>
      </c>
      <c r="U46">
        <v>123.97478000000001</v>
      </c>
      <c r="V46">
        <v>116.45868</v>
      </c>
      <c r="W46">
        <v>111.94241099999999</v>
      </c>
      <c r="X46">
        <v>107.426142</v>
      </c>
      <c r="Y46">
        <v>102.909873</v>
      </c>
      <c r="Z46">
        <v>98.393604000000011</v>
      </c>
      <c r="AA46">
        <v>93.877335000000002</v>
      </c>
      <c r="AB46">
        <v>88.678021999999999</v>
      </c>
      <c r="AC46">
        <v>83.478709000000009</v>
      </c>
      <c r="AD46">
        <v>78.279396000000006</v>
      </c>
      <c r="AE46">
        <v>73.080083000000002</v>
      </c>
      <c r="AF46">
        <v>67.880769999999998</v>
      </c>
      <c r="AG46">
        <v>63.812760999999995</v>
      </c>
      <c r="AH46">
        <v>59.744751999999998</v>
      </c>
      <c r="AI46">
        <v>55.676743000000002</v>
      </c>
      <c r="AJ46">
        <v>51.608733999999998</v>
      </c>
      <c r="AK46">
        <v>47.540725000000002</v>
      </c>
      <c r="AL46">
        <v>43.746513</v>
      </c>
      <c r="AM46">
        <v>39.952301000000006</v>
      </c>
      <c r="AN46">
        <v>36.158089000000004</v>
      </c>
      <c r="AO46">
        <v>32.363877000000002</v>
      </c>
      <c r="AP46">
        <v>28.569665000000001</v>
      </c>
      <c r="AQ46">
        <v>28.511754000000003</v>
      </c>
      <c r="AR46">
        <v>28.453842999999999</v>
      </c>
      <c r="AS46">
        <v>28.395932000000002</v>
      </c>
      <c r="AT46">
        <v>28.338020999999998</v>
      </c>
      <c r="AU46">
        <v>28.280110000000001</v>
      </c>
      <c r="AV46">
        <v>27.127867999999999</v>
      </c>
      <c r="AW46">
        <v>25.975625999999998</v>
      </c>
      <c r="AX46">
        <v>24.823383999999997</v>
      </c>
      <c r="AY46">
        <v>23.671142</v>
      </c>
      <c r="AZ46">
        <v>22.518900000000002</v>
      </c>
    </row>
    <row r="47" spans="1:52" x14ac:dyDescent="0.35">
      <c r="A47" s="70">
        <v>900</v>
      </c>
      <c r="B47">
        <v>245.79544999999999</v>
      </c>
      <c r="C47">
        <v>236.045468</v>
      </c>
      <c r="D47">
        <v>226.29548599999998</v>
      </c>
      <c r="E47">
        <v>216.54550399999999</v>
      </c>
      <c r="F47">
        <v>206.79552199999998</v>
      </c>
      <c r="G47">
        <v>197.04553999999999</v>
      </c>
      <c r="H47">
        <v>193.133422</v>
      </c>
      <c r="I47">
        <v>189.221304</v>
      </c>
      <c r="J47">
        <v>185.30918599999998</v>
      </c>
      <c r="K47">
        <v>181.39706799999999</v>
      </c>
      <c r="L47">
        <v>177.48495</v>
      </c>
      <c r="M47">
        <v>171.51618199999999</v>
      </c>
      <c r="N47">
        <v>165.547414</v>
      </c>
      <c r="O47">
        <v>159.57864599999999</v>
      </c>
      <c r="P47">
        <v>153.60987799999998</v>
      </c>
      <c r="Q47">
        <v>147.64111</v>
      </c>
      <c r="R47">
        <v>140.394272</v>
      </c>
      <c r="S47">
        <v>133.147434</v>
      </c>
      <c r="T47">
        <v>125.90059600000001</v>
      </c>
      <c r="U47">
        <v>118.653758</v>
      </c>
      <c r="V47">
        <v>111.40692</v>
      </c>
      <c r="W47">
        <v>106.90052</v>
      </c>
      <c r="X47">
        <v>102.39412</v>
      </c>
      <c r="Y47">
        <v>97.887720000000002</v>
      </c>
      <c r="Z47">
        <v>93.381320000000002</v>
      </c>
      <c r="AA47">
        <v>88.874920000000003</v>
      </c>
      <c r="AB47">
        <v>84.344248000000007</v>
      </c>
      <c r="AC47">
        <v>79.813575999999998</v>
      </c>
      <c r="AD47">
        <v>75.282904000000002</v>
      </c>
      <c r="AE47">
        <v>70.752231999999992</v>
      </c>
      <c r="AF47">
        <v>66.221559999999997</v>
      </c>
      <c r="AG47">
        <v>62.222749999999998</v>
      </c>
      <c r="AH47">
        <v>58.223939999999999</v>
      </c>
      <c r="AI47">
        <v>54.22513</v>
      </c>
      <c r="AJ47">
        <v>50.226320000000001</v>
      </c>
      <c r="AK47">
        <v>46.227510000000002</v>
      </c>
      <c r="AL47">
        <v>42.505825999999999</v>
      </c>
      <c r="AM47">
        <v>38.784142000000003</v>
      </c>
      <c r="AN47">
        <v>35.062457999999999</v>
      </c>
      <c r="AO47">
        <v>31.340774</v>
      </c>
      <c r="AP47">
        <v>27.61909</v>
      </c>
      <c r="AQ47">
        <v>27.246144000000001</v>
      </c>
      <c r="AR47">
        <v>26.873197999999999</v>
      </c>
      <c r="AS47">
        <v>26.500252</v>
      </c>
      <c r="AT47">
        <v>26.127305999999997</v>
      </c>
      <c r="AU47">
        <v>25.754359999999998</v>
      </c>
      <c r="AV47">
        <v>25.093631999999999</v>
      </c>
      <c r="AW47">
        <v>24.432904000000001</v>
      </c>
      <c r="AX47">
        <v>23.772175999999998</v>
      </c>
      <c r="AY47">
        <v>23.111447999999999</v>
      </c>
      <c r="AZ47">
        <v>22.45072</v>
      </c>
    </row>
    <row r="48" spans="1:52" x14ac:dyDescent="0.35">
      <c r="A48" s="108">
        <v>950</v>
      </c>
      <c r="B48">
        <v>237.10168499999997</v>
      </c>
      <c r="C48">
        <v>228.064538</v>
      </c>
      <c r="D48">
        <v>219.02739099999999</v>
      </c>
      <c r="E48">
        <v>209.99024399999999</v>
      </c>
      <c r="F48">
        <v>200.95309699999999</v>
      </c>
      <c r="G48">
        <v>191.91595000000001</v>
      </c>
      <c r="H48">
        <v>187.821415</v>
      </c>
      <c r="I48">
        <v>183.72687999999999</v>
      </c>
      <c r="J48">
        <v>179.63234499999999</v>
      </c>
      <c r="K48">
        <v>175.53780999999998</v>
      </c>
      <c r="L48">
        <v>171.443275</v>
      </c>
      <c r="M48">
        <v>165.726966</v>
      </c>
      <c r="N48">
        <v>160.01065699999998</v>
      </c>
      <c r="O48">
        <v>154.29434800000001</v>
      </c>
      <c r="P48">
        <v>148.57803899999999</v>
      </c>
      <c r="Q48">
        <v>142.86172999999999</v>
      </c>
      <c r="R48">
        <v>135.60360299999999</v>
      </c>
      <c r="S48">
        <v>128.34547599999999</v>
      </c>
      <c r="T48">
        <v>121.087349</v>
      </c>
      <c r="U48">
        <v>113.82922199999999</v>
      </c>
      <c r="V48">
        <v>106.571095</v>
      </c>
      <c r="W48">
        <v>102.199991</v>
      </c>
      <c r="X48">
        <v>97.828887000000009</v>
      </c>
      <c r="Y48">
        <v>93.457783000000006</v>
      </c>
      <c r="Z48">
        <v>89.086679000000004</v>
      </c>
      <c r="AA48">
        <v>84.715575000000001</v>
      </c>
      <c r="AB48">
        <v>80.728291000000013</v>
      </c>
      <c r="AC48">
        <v>76.741006999999996</v>
      </c>
      <c r="AD48">
        <v>72.753723000000008</v>
      </c>
      <c r="AE48">
        <v>68.766438999999991</v>
      </c>
      <c r="AF48">
        <v>64.779155000000003</v>
      </c>
      <c r="AG48">
        <v>60.847432999999995</v>
      </c>
      <c r="AH48">
        <v>56.915711000000002</v>
      </c>
      <c r="AI48">
        <v>52.983989000000001</v>
      </c>
      <c r="AJ48">
        <v>49.052267000000001</v>
      </c>
      <c r="AK48">
        <v>45.120545</v>
      </c>
      <c r="AL48">
        <v>41.448398999999995</v>
      </c>
      <c r="AM48">
        <v>37.776252999999997</v>
      </c>
      <c r="AN48">
        <v>34.104106999999999</v>
      </c>
      <c r="AO48">
        <v>30.431961000000001</v>
      </c>
      <c r="AP48">
        <v>26.759815</v>
      </c>
      <c r="AQ48">
        <v>25.816881000000002</v>
      </c>
      <c r="AR48">
        <v>24.873947000000001</v>
      </c>
      <c r="AS48">
        <v>23.931013</v>
      </c>
      <c r="AT48">
        <v>22.988078999999999</v>
      </c>
      <c r="AU48">
        <v>22.045144999999998</v>
      </c>
      <c r="AV48">
        <v>21.842516</v>
      </c>
      <c r="AW48">
        <v>21.639887000000002</v>
      </c>
      <c r="AX48">
        <v>21.437258</v>
      </c>
      <c r="AY48">
        <v>21.234628999999998</v>
      </c>
      <c r="AZ48">
        <v>21.032</v>
      </c>
    </row>
    <row r="49" spans="1:52" x14ac:dyDescent="0.35">
      <c r="A49" s="70">
        <v>1000</v>
      </c>
      <c r="B49">
        <v>228.40791999999999</v>
      </c>
      <c r="C49">
        <v>220.083608</v>
      </c>
      <c r="D49">
        <v>211.75929600000001</v>
      </c>
      <c r="E49">
        <v>203.43498399999999</v>
      </c>
      <c r="F49">
        <v>195.11067199999999</v>
      </c>
      <c r="G49">
        <v>186.78636</v>
      </c>
      <c r="H49">
        <v>182.50940800000001</v>
      </c>
      <c r="I49">
        <v>178.23245600000001</v>
      </c>
      <c r="J49">
        <v>173.95550399999999</v>
      </c>
      <c r="K49">
        <v>169.678552</v>
      </c>
      <c r="L49">
        <v>165.4016</v>
      </c>
      <c r="M49">
        <v>159.93774999999999</v>
      </c>
      <c r="N49">
        <v>154.47389999999999</v>
      </c>
      <c r="O49">
        <v>149.01005000000001</v>
      </c>
      <c r="P49">
        <v>143.5462</v>
      </c>
      <c r="Q49">
        <v>138.08234999999999</v>
      </c>
      <c r="R49">
        <v>130.81293399999998</v>
      </c>
      <c r="S49">
        <v>123.54351799999999</v>
      </c>
      <c r="T49">
        <v>116.274102</v>
      </c>
      <c r="U49">
        <v>109.00468599999999</v>
      </c>
      <c r="V49">
        <v>101.73527</v>
      </c>
      <c r="W49">
        <v>97.499461999999994</v>
      </c>
      <c r="X49">
        <v>93.263654000000002</v>
      </c>
      <c r="Y49">
        <v>89.027845999999997</v>
      </c>
      <c r="Z49">
        <v>84.792037999999991</v>
      </c>
      <c r="AA49">
        <v>80.556229999999999</v>
      </c>
      <c r="AB49">
        <v>77.112334000000004</v>
      </c>
      <c r="AC49">
        <v>73.668437999999995</v>
      </c>
      <c r="AD49">
        <v>70.224542</v>
      </c>
      <c r="AE49">
        <v>66.780646000000004</v>
      </c>
      <c r="AF49">
        <v>63.336750000000002</v>
      </c>
      <c r="AG49">
        <v>59.472116</v>
      </c>
      <c r="AH49">
        <v>55.607481999999997</v>
      </c>
      <c r="AI49">
        <v>51.742848000000002</v>
      </c>
      <c r="AJ49">
        <v>47.878214</v>
      </c>
      <c r="AK49">
        <v>44.013579999999997</v>
      </c>
      <c r="AL49">
        <v>40.390971999999998</v>
      </c>
      <c r="AM49">
        <v>36.768363999999998</v>
      </c>
      <c r="AN49">
        <v>33.145755999999999</v>
      </c>
      <c r="AO49">
        <v>29.523147999999999</v>
      </c>
      <c r="AP49">
        <v>25.900539999999999</v>
      </c>
      <c r="AQ49">
        <v>24.387618</v>
      </c>
      <c r="AR49">
        <v>22.874696</v>
      </c>
      <c r="AS49">
        <v>21.361774</v>
      </c>
      <c r="AT49">
        <v>19.848852000000001</v>
      </c>
      <c r="AU49">
        <v>18.335930000000001</v>
      </c>
      <c r="AV49">
        <v>18.5914</v>
      </c>
      <c r="AW49">
        <v>18.846869999999999</v>
      </c>
      <c r="AX49">
        <v>19.102340000000002</v>
      </c>
      <c r="AY49">
        <v>19.357810000000001</v>
      </c>
      <c r="AZ49">
        <v>19.61328</v>
      </c>
    </row>
    <row r="50" spans="1:52" x14ac:dyDescent="0.35">
      <c r="A50" s="70">
        <v>1500</v>
      </c>
      <c r="B50">
        <v>153.62801999999999</v>
      </c>
      <c r="C50">
        <v>150.26510400000001</v>
      </c>
      <c r="D50">
        <v>146.902188</v>
      </c>
      <c r="E50">
        <v>143.53927200000001</v>
      </c>
      <c r="F50">
        <v>140.176356</v>
      </c>
      <c r="G50">
        <v>136.81344000000001</v>
      </c>
      <c r="H50">
        <v>132.952878</v>
      </c>
      <c r="I50">
        <v>129.09231600000001</v>
      </c>
      <c r="J50">
        <v>125.23175400000001</v>
      </c>
      <c r="K50">
        <v>121.37119200000001</v>
      </c>
      <c r="L50">
        <v>117.51063000000001</v>
      </c>
      <c r="M50">
        <v>114.46706800000001</v>
      </c>
      <c r="N50">
        <v>111.423506</v>
      </c>
      <c r="O50">
        <v>108.37994400000001</v>
      </c>
      <c r="P50">
        <v>105.336382</v>
      </c>
      <c r="Q50">
        <v>102.29282000000001</v>
      </c>
      <c r="R50">
        <v>97.125206000000006</v>
      </c>
      <c r="S50">
        <v>91.957592000000005</v>
      </c>
      <c r="T50">
        <v>86.789978000000005</v>
      </c>
      <c r="U50">
        <v>81.622364000000005</v>
      </c>
      <c r="V50">
        <v>76.454750000000004</v>
      </c>
      <c r="W50">
        <v>73.27472800000001</v>
      </c>
      <c r="X50">
        <v>70.094706000000002</v>
      </c>
      <c r="Y50">
        <v>66.914683999999994</v>
      </c>
      <c r="Z50">
        <v>63.734662</v>
      </c>
      <c r="AA50">
        <v>60.554639999999999</v>
      </c>
      <c r="AB50">
        <v>58.908290000000001</v>
      </c>
      <c r="AC50">
        <v>57.261940000000003</v>
      </c>
      <c r="AD50">
        <v>55.615589999999997</v>
      </c>
      <c r="AE50">
        <v>53.969239999999999</v>
      </c>
      <c r="AF50">
        <v>52.322890000000001</v>
      </c>
      <c r="AG50">
        <v>49.142504000000002</v>
      </c>
      <c r="AH50">
        <v>45.962118000000004</v>
      </c>
      <c r="AI50">
        <v>42.781732000000005</v>
      </c>
      <c r="AJ50">
        <v>39.601345999999999</v>
      </c>
      <c r="AK50">
        <v>36.420960000000001</v>
      </c>
      <c r="AL50">
        <v>33.300874</v>
      </c>
      <c r="AM50">
        <v>30.180788</v>
      </c>
      <c r="AN50">
        <v>27.060701999999999</v>
      </c>
      <c r="AO50">
        <v>23.940615999999999</v>
      </c>
      <c r="AP50">
        <v>20.820530000000002</v>
      </c>
      <c r="AQ50">
        <v>19.559498000000001</v>
      </c>
      <c r="AR50">
        <v>18.298466000000001</v>
      </c>
      <c r="AS50">
        <v>17.037434000000001</v>
      </c>
      <c r="AT50">
        <v>15.776402000000001</v>
      </c>
      <c r="AU50">
        <v>14.515370000000001</v>
      </c>
      <c r="AV50">
        <v>14.185286000000001</v>
      </c>
      <c r="AW50">
        <v>13.855202</v>
      </c>
      <c r="AX50">
        <v>13.525118000000001</v>
      </c>
      <c r="AY50">
        <v>13.195034</v>
      </c>
      <c r="AZ50">
        <v>12.86495</v>
      </c>
    </row>
    <row r="51" spans="1:52" x14ac:dyDescent="0.35">
      <c r="A51" s="70">
        <v>2000</v>
      </c>
      <c r="B51">
        <v>96.360669999999999</v>
      </c>
      <c r="C51">
        <v>96.707815999999994</v>
      </c>
      <c r="D51">
        <v>97.054962000000003</v>
      </c>
      <c r="E51">
        <v>97.402107999999998</v>
      </c>
      <c r="F51">
        <v>97.749254000000008</v>
      </c>
      <c r="G51">
        <v>98.096400000000003</v>
      </c>
      <c r="H51">
        <v>95.068628000000004</v>
      </c>
      <c r="I51">
        <v>92.040856000000005</v>
      </c>
      <c r="J51">
        <v>89.013083999999992</v>
      </c>
      <c r="K51">
        <v>85.985311999999993</v>
      </c>
      <c r="L51">
        <v>82.957539999999995</v>
      </c>
      <c r="M51">
        <v>81.539789999999996</v>
      </c>
      <c r="N51">
        <v>80.122039999999998</v>
      </c>
      <c r="O51">
        <v>78.70429</v>
      </c>
      <c r="P51">
        <v>77.286540000000002</v>
      </c>
      <c r="Q51">
        <v>75.868790000000004</v>
      </c>
      <c r="R51">
        <v>72.915255999999999</v>
      </c>
      <c r="S51">
        <v>69.961722000000009</v>
      </c>
      <c r="T51">
        <v>67.008188000000004</v>
      </c>
      <c r="U51">
        <v>64.054653999999999</v>
      </c>
      <c r="V51">
        <v>61.101120000000002</v>
      </c>
      <c r="W51">
        <v>58.628695999999998</v>
      </c>
      <c r="X51">
        <v>56.156272000000001</v>
      </c>
      <c r="Y51">
        <v>53.683847999999998</v>
      </c>
      <c r="Z51">
        <v>51.211423999999994</v>
      </c>
      <c r="AA51">
        <v>48.738999999999997</v>
      </c>
      <c r="AB51">
        <v>47.47963</v>
      </c>
      <c r="AC51">
        <v>46.220259999999996</v>
      </c>
      <c r="AD51">
        <v>44.960889999999999</v>
      </c>
      <c r="AE51">
        <v>43.701519999999995</v>
      </c>
      <c r="AF51">
        <v>42.442149999999998</v>
      </c>
      <c r="AG51">
        <v>40.128141999999997</v>
      </c>
      <c r="AH51">
        <v>37.814133999999996</v>
      </c>
      <c r="AI51">
        <v>35.500126000000002</v>
      </c>
      <c r="AJ51">
        <v>33.186118</v>
      </c>
      <c r="AK51">
        <v>30.872109999999999</v>
      </c>
      <c r="AL51">
        <v>28.28182</v>
      </c>
      <c r="AM51">
        <v>25.69153</v>
      </c>
      <c r="AN51">
        <v>23.101240000000001</v>
      </c>
      <c r="AO51">
        <v>20.510950000000001</v>
      </c>
      <c r="AP51">
        <v>17.920660000000002</v>
      </c>
      <c r="AQ51">
        <v>16.707968000000001</v>
      </c>
      <c r="AR51">
        <v>15.495276</v>
      </c>
      <c r="AS51">
        <v>14.282584000000002</v>
      </c>
      <c r="AT51">
        <v>13.069891999999999</v>
      </c>
      <c r="AU51">
        <v>11.857200000000001</v>
      </c>
      <c r="AV51">
        <v>11.622780000000001</v>
      </c>
      <c r="AW51">
        <v>11.38836</v>
      </c>
      <c r="AX51">
        <v>11.15394</v>
      </c>
      <c r="AY51">
        <v>10.91952</v>
      </c>
      <c r="AZ51">
        <v>10.6851</v>
      </c>
    </row>
    <row r="52" spans="1:52" x14ac:dyDescent="0.35">
      <c r="A52" s="70">
        <v>2500</v>
      </c>
      <c r="B52">
        <v>58.355330000000002</v>
      </c>
      <c r="C52">
        <v>60.795062000000001</v>
      </c>
      <c r="D52">
        <v>63.234794000000001</v>
      </c>
      <c r="E52">
        <v>65.674526</v>
      </c>
      <c r="F52">
        <v>68.114258000000007</v>
      </c>
      <c r="G52">
        <v>70.553989999999999</v>
      </c>
      <c r="H52">
        <v>68.231031999999999</v>
      </c>
      <c r="I52">
        <v>65.908073999999999</v>
      </c>
      <c r="J52">
        <v>63.585115999999999</v>
      </c>
      <c r="K52">
        <v>61.262157999999999</v>
      </c>
      <c r="L52">
        <v>58.9392</v>
      </c>
      <c r="M52">
        <v>58.531424000000001</v>
      </c>
      <c r="N52">
        <v>58.123648000000003</v>
      </c>
      <c r="O52">
        <v>57.715871999999997</v>
      </c>
      <c r="P52">
        <v>57.308095999999999</v>
      </c>
      <c r="Q52">
        <v>56.900320000000001</v>
      </c>
      <c r="R52">
        <v>55.148099999999999</v>
      </c>
      <c r="S52">
        <v>53.395879999999998</v>
      </c>
      <c r="T52">
        <v>51.643660000000004</v>
      </c>
      <c r="U52">
        <v>49.891440000000003</v>
      </c>
      <c r="V52">
        <v>48.139220000000002</v>
      </c>
      <c r="W52">
        <v>46.449624</v>
      </c>
      <c r="X52">
        <v>44.760027999999998</v>
      </c>
      <c r="Y52">
        <v>43.070432000000004</v>
      </c>
      <c r="Z52">
        <v>41.380836000000002</v>
      </c>
      <c r="AA52">
        <v>39.691240000000001</v>
      </c>
      <c r="AB52">
        <v>38.436267999999998</v>
      </c>
      <c r="AC52">
        <v>37.181295999999996</v>
      </c>
      <c r="AD52">
        <v>35.926324000000001</v>
      </c>
      <c r="AE52">
        <v>34.671351999999999</v>
      </c>
      <c r="AF52">
        <v>33.416379999999997</v>
      </c>
      <c r="AG52">
        <v>31.838231999999998</v>
      </c>
      <c r="AH52">
        <v>30.260083999999999</v>
      </c>
      <c r="AI52">
        <v>28.681936</v>
      </c>
      <c r="AJ52">
        <v>27.103787999999998</v>
      </c>
      <c r="AK52">
        <v>25.525639999999999</v>
      </c>
      <c r="AL52">
        <v>23.581509999999998</v>
      </c>
      <c r="AM52">
        <v>21.63738</v>
      </c>
      <c r="AN52">
        <v>19.693249999999999</v>
      </c>
      <c r="AO52">
        <v>17.749119999999998</v>
      </c>
      <c r="AP52">
        <v>15.80499</v>
      </c>
      <c r="AQ52">
        <v>14.628708</v>
      </c>
      <c r="AR52">
        <v>13.452425999999999</v>
      </c>
      <c r="AS52">
        <v>12.276144</v>
      </c>
      <c r="AT52">
        <v>11.099861999999998</v>
      </c>
      <c r="AU52">
        <v>9.9235799999999994</v>
      </c>
      <c r="AV52">
        <v>9.7458519999999993</v>
      </c>
      <c r="AW52">
        <v>9.5681239999999992</v>
      </c>
      <c r="AX52">
        <v>9.3903960000000009</v>
      </c>
      <c r="AY52">
        <v>9.2126680000000007</v>
      </c>
      <c r="AZ52">
        <v>9.0349400000000006</v>
      </c>
    </row>
    <row r="53" spans="1:52" x14ac:dyDescent="0.35">
      <c r="A53" s="70">
        <v>3000</v>
      </c>
      <c r="B53">
        <v>37.42998</v>
      </c>
      <c r="C53">
        <v>39.928553999999998</v>
      </c>
      <c r="D53">
        <v>42.427127999999996</v>
      </c>
      <c r="E53">
        <v>44.925702000000001</v>
      </c>
      <c r="F53">
        <v>47.424275999999999</v>
      </c>
      <c r="G53">
        <v>49.922849999999997</v>
      </c>
      <c r="H53">
        <v>48.596741999999999</v>
      </c>
      <c r="I53">
        <v>47.270634000000001</v>
      </c>
      <c r="J53">
        <v>45.944525999999996</v>
      </c>
      <c r="K53">
        <v>44.618417999999998</v>
      </c>
      <c r="L53">
        <v>43.292310000000001</v>
      </c>
      <c r="M53">
        <v>43.405549999999998</v>
      </c>
      <c r="N53">
        <v>43.518790000000003</v>
      </c>
      <c r="O53">
        <v>43.63203</v>
      </c>
      <c r="P53">
        <v>43.745270000000005</v>
      </c>
      <c r="Q53">
        <v>43.858510000000003</v>
      </c>
      <c r="R53">
        <v>43.164314000000005</v>
      </c>
      <c r="S53">
        <v>42.470117999999999</v>
      </c>
      <c r="T53">
        <v>41.775922000000001</v>
      </c>
      <c r="U53">
        <v>41.081725999999996</v>
      </c>
      <c r="V53">
        <v>40.387529999999998</v>
      </c>
      <c r="W53">
        <v>39.180422</v>
      </c>
      <c r="X53">
        <v>37.973314000000002</v>
      </c>
      <c r="Y53">
        <v>36.766205999999997</v>
      </c>
      <c r="Z53">
        <v>35.559097999999999</v>
      </c>
      <c r="AA53">
        <v>34.351990000000001</v>
      </c>
      <c r="AB53">
        <v>32.649374000000002</v>
      </c>
      <c r="AC53">
        <v>30.946757999999999</v>
      </c>
      <c r="AD53">
        <v>29.244142</v>
      </c>
      <c r="AE53">
        <v>27.541525999999998</v>
      </c>
      <c r="AF53">
        <v>25.838909999999998</v>
      </c>
      <c r="AG53">
        <v>24.794439999999998</v>
      </c>
      <c r="AH53">
        <v>23.749969999999998</v>
      </c>
      <c r="AI53">
        <v>22.705500000000001</v>
      </c>
      <c r="AJ53">
        <v>21.66103</v>
      </c>
      <c r="AK53">
        <v>20.61656</v>
      </c>
      <c r="AL53">
        <v>19.247751999999998</v>
      </c>
      <c r="AM53">
        <v>17.878944000000001</v>
      </c>
      <c r="AN53">
        <v>16.510135999999999</v>
      </c>
      <c r="AO53">
        <v>15.141328</v>
      </c>
      <c r="AP53">
        <v>13.77252</v>
      </c>
      <c r="AQ53">
        <v>12.709922000000001</v>
      </c>
      <c r="AR53">
        <v>11.647324000000001</v>
      </c>
      <c r="AS53">
        <v>10.584726</v>
      </c>
      <c r="AT53">
        <v>9.5221280000000004</v>
      </c>
      <c r="AU53">
        <v>8.4595300000000009</v>
      </c>
      <c r="AV53">
        <v>8.3188040000000001</v>
      </c>
      <c r="AW53">
        <v>8.1780780000000011</v>
      </c>
      <c r="AX53">
        <v>8.0373520000000003</v>
      </c>
      <c r="AY53">
        <v>7.8966259999999995</v>
      </c>
      <c r="AZ53">
        <v>7.7558999999999996</v>
      </c>
    </row>
    <row r="56" spans="1:52" x14ac:dyDescent="0.35">
      <c r="B56" s="56"/>
      <c r="C56" s="56"/>
      <c r="D56" s="56"/>
      <c r="E56" s="56"/>
      <c r="F56" s="56"/>
      <c r="G56" s="56"/>
      <c r="H56" s="56"/>
      <c r="I56" s="56"/>
      <c r="J56" s="56"/>
      <c r="K56" s="56"/>
      <c r="L56" s="56"/>
    </row>
    <row r="57" spans="1:52" x14ac:dyDescent="0.35">
      <c r="B57" s="56"/>
      <c r="C57" s="56"/>
      <c r="D57" s="56"/>
      <c r="E57" s="56"/>
      <c r="F57" s="57"/>
      <c r="G57" s="56"/>
      <c r="H57" s="56"/>
      <c r="I57" s="56"/>
      <c r="J57" s="56"/>
      <c r="K57" s="57"/>
      <c r="L57" s="56"/>
    </row>
    <row r="58" spans="1:52" x14ac:dyDescent="0.35">
      <c r="B58" s="56"/>
      <c r="C58" s="56"/>
      <c r="D58" s="56"/>
      <c r="E58" s="56"/>
      <c r="F58" s="56"/>
      <c r="G58" s="56"/>
      <c r="H58" s="56"/>
      <c r="I58" s="56"/>
      <c r="J58" s="56"/>
      <c r="K58" s="56"/>
      <c r="L58" s="56"/>
    </row>
    <row r="59" spans="1:52" x14ac:dyDescent="0.35">
      <c r="B59" s="56"/>
      <c r="C59" s="56"/>
      <c r="D59" s="56"/>
      <c r="E59" s="56"/>
      <c r="F59" s="57"/>
      <c r="G59" s="56"/>
      <c r="H59" s="56"/>
      <c r="I59" s="56"/>
      <c r="J59" s="56"/>
      <c r="K59" s="57"/>
      <c r="L59" s="56"/>
    </row>
    <row r="60" spans="1:52" x14ac:dyDescent="0.35">
      <c r="B60" s="56"/>
      <c r="C60" s="56"/>
      <c r="D60" s="56"/>
      <c r="E60" s="56"/>
      <c r="F60" s="56"/>
      <c r="G60" s="56"/>
      <c r="H60" s="56"/>
      <c r="I60" s="56"/>
      <c r="J60" s="56"/>
      <c r="K60" s="56"/>
      <c r="L60" s="56"/>
    </row>
    <row r="61" spans="1:52" x14ac:dyDescent="0.35">
      <c r="B61" s="56"/>
      <c r="C61" s="56"/>
      <c r="D61" s="56"/>
      <c r="E61" s="56"/>
      <c r="F61" s="57"/>
      <c r="G61" s="56"/>
      <c r="H61" s="56"/>
      <c r="I61" s="56"/>
      <c r="J61" s="56"/>
      <c r="K61" s="57"/>
      <c r="L61" s="56"/>
    </row>
    <row r="62" spans="1:52" x14ac:dyDescent="0.35">
      <c r="B62" s="56"/>
      <c r="C62" s="56"/>
      <c r="D62" s="56"/>
      <c r="E62" s="56"/>
      <c r="F62" s="56"/>
      <c r="G62" s="56"/>
      <c r="H62" s="56"/>
      <c r="I62" s="56"/>
      <c r="J62" s="56"/>
      <c r="K62" s="56"/>
      <c r="L62" s="56"/>
    </row>
    <row r="63" spans="1:52" x14ac:dyDescent="0.35">
      <c r="B63" s="56"/>
      <c r="C63" s="56"/>
      <c r="D63" s="56"/>
      <c r="E63" s="56"/>
      <c r="F63" s="56"/>
      <c r="G63" s="56"/>
      <c r="H63" s="56"/>
      <c r="I63" s="56"/>
      <c r="J63" s="56"/>
      <c r="K63" s="56"/>
      <c r="L63" s="56"/>
    </row>
    <row r="64" spans="1:52" x14ac:dyDescent="0.35">
      <c r="B64" s="56"/>
      <c r="C64" s="56"/>
      <c r="D64" s="56"/>
      <c r="E64" s="56"/>
      <c r="F64" s="56"/>
      <c r="G64" s="56"/>
      <c r="H64" s="56"/>
      <c r="I64" s="56"/>
      <c r="J64" s="56"/>
      <c r="K64" s="56"/>
      <c r="L64" s="56"/>
    </row>
    <row r="65" spans="2:12" x14ac:dyDescent="0.35">
      <c r="B65" s="56"/>
      <c r="C65" s="56"/>
      <c r="D65" s="56"/>
      <c r="E65" s="56"/>
      <c r="F65" s="56"/>
      <c r="G65" s="56"/>
      <c r="H65" s="56"/>
      <c r="I65" s="56"/>
      <c r="J65" s="56"/>
      <c r="K65" s="56"/>
      <c r="L65" s="56"/>
    </row>
    <row r="66" spans="2:12" x14ac:dyDescent="0.35">
      <c r="B66" s="56"/>
      <c r="C66" s="56"/>
      <c r="D66" s="56"/>
      <c r="E66" s="56"/>
      <c r="F66" s="57"/>
      <c r="G66" s="56"/>
      <c r="H66" s="56"/>
      <c r="I66" s="56"/>
      <c r="J66" s="56"/>
      <c r="K66" s="57"/>
      <c r="L66" s="56"/>
    </row>
    <row r="67" spans="2:12" x14ac:dyDescent="0.35">
      <c r="B67" s="56"/>
      <c r="C67" s="56"/>
      <c r="D67" s="56"/>
      <c r="E67" s="56"/>
      <c r="F67" s="56"/>
      <c r="G67" s="56"/>
      <c r="H67" s="56"/>
      <c r="I67" s="56"/>
      <c r="J67" s="56"/>
      <c r="K67" s="56"/>
      <c r="L67" s="56"/>
    </row>
    <row r="68" spans="2:12" x14ac:dyDescent="0.35">
      <c r="B68" s="56"/>
      <c r="C68" s="56"/>
      <c r="D68" s="56"/>
      <c r="E68" s="56"/>
      <c r="F68" s="56"/>
      <c r="G68" s="56"/>
      <c r="H68" s="56"/>
      <c r="I68" s="56"/>
      <c r="J68" s="56"/>
      <c r="K68" s="56"/>
      <c r="L68" s="56"/>
    </row>
    <row r="69" spans="2:12" x14ac:dyDescent="0.35">
      <c r="B69" s="56"/>
      <c r="C69" s="56"/>
      <c r="D69" s="56"/>
      <c r="E69" s="56"/>
      <c r="F69" s="57"/>
      <c r="G69" s="56"/>
      <c r="H69" s="56"/>
      <c r="I69" s="56"/>
      <c r="J69" s="56"/>
      <c r="K69" s="57"/>
      <c r="L69" s="56"/>
    </row>
  </sheetData>
  <sheetProtection algorithmName="SHA-512" hashValue="gQBcRK/XTAuSN5liujTWUOH0UYuWHnOvhBmSRDIPc2X8BKzz6det9NGKiSZ1VNIWw0J/GDNnWaF0lTQ63nbOvw==" saltValue="t8Bj8b+DSMQRiMG09pMHsw==" spinCount="100000" sheet="1" objects="1" scenarios="1" selectLockedCells="1" selectUnlockedCells="1"/>
  <mergeCells count="4">
    <mergeCell ref="B2:N2"/>
    <mergeCell ref="O2:AB2"/>
    <mergeCell ref="AC2:AP2"/>
    <mergeCell ref="AQ2:BD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FAB4B6E81CD44FA773B49B1EBA64AD" ma:contentTypeVersion="8" ma:contentTypeDescription="Create a new document." ma:contentTypeScope="" ma:versionID="10018e51331d0f38e0b42d980c65ce20">
  <xsd:schema xmlns:xsd="http://www.w3.org/2001/XMLSchema" xmlns:xs="http://www.w3.org/2001/XMLSchema" xmlns:p="http://schemas.microsoft.com/office/2006/metadata/properties" xmlns:ns3="adbf13b9-4d80-4993-96df-78893b87c7fa" targetNamespace="http://schemas.microsoft.com/office/2006/metadata/properties" ma:root="true" ma:fieldsID="2d7e1482d379a83313dcab8414e47e61" ns3:_="">
    <xsd:import namespace="adbf13b9-4d80-4993-96df-78893b87c7f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13b9-4d80-4993-96df-78893b87c7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E12B3A-BBC3-43CF-86F9-AAE68DDF3485}">
  <ds:schemaRefs>
    <ds:schemaRef ds:uri="http://schemas.microsoft.com/sharepoint/v3/contenttype/forms"/>
  </ds:schemaRefs>
</ds:datastoreItem>
</file>

<file path=customXml/itemProps2.xml><?xml version="1.0" encoding="utf-8"?>
<ds:datastoreItem xmlns:ds="http://schemas.openxmlformats.org/officeDocument/2006/customXml" ds:itemID="{BF31436B-77AD-4A56-BAE4-C5C8F1FCF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f13b9-4d80-4993-96df-78893b87c7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07BA8-A279-4EBF-AD05-FBAA91E77301}">
  <ds:schemaRefs>
    <ds:schemaRef ds:uri="http://purl.org/dc/terms/"/>
    <ds:schemaRef ds:uri="http://purl.org/dc/elements/1.1/"/>
    <ds:schemaRef ds:uri="http://purl.org/dc/dcmitype/"/>
    <ds:schemaRef ds:uri="http://schemas.microsoft.com/office/2006/metadata/properties"/>
    <ds:schemaRef ds:uri="adbf13b9-4d80-4993-96df-78893b87c7fa"/>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Risk</vt:lpstr>
      <vt:lpstr>CAS Index</vt:lpstr>
      <vt:lpstr>Vector</vt:lpstr>
      <vt:lpstr>Annual</vt:lpstr>
      <vt:lpstr>Hour</vt:lpstr>
    </vt:vector>
  </TitlesOfParts>
  <Manager/>
  <Company>NJDEP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Pagodin</dc:creator>
  <cp:keywords/>
  <dc:description/>
  <cp:lastModifiedBy>JiaZheng Li</cp:lastModifiedBy>
  <cp:revision/>
  <dcterms:created xsi:type="dcterms:W3CDTF">2015-11-30T20:10:59Z</dcterms:created>
  <dcterms:modified xsi:type="dcterms:W3CDTF">2024-01-10T21:12:29Z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0x0101007DFAB4B6E81CD44FA773B49B1EBA64AD</vt:lpwstr>
  </property>
</Properties>
</file>